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fedorchuk\OneDrive\Pulpit\Targi\Karta zgłoszeniowa ŻTR 2026\"/>
    </mc:Choice>
  </mc:AlternateContent>
  <bookViews>
    <workbookView xWindow="0" yWindow="0" windowWidth="20490" windowHeight="7755"/>
  </bookViews>
  <sheets>
    <sheet name="Formularz A" sheetId="1" r:id="rId1"/>
    <sheet name="Formularz B" sheetId="2" r:id="rId2"/>
    <sheet name="Formularz C" sheetId="5" r:id="rId3"/>
    <sheet name="Formularz D" sheetId="4" r:id="rId4"/>
  </sheets>
  <definedNames>
    <definedName name="_xlnm.Print_Area" localSheetId="3">'Formularz D'!$B$3:$S$9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5" i="2" l="1"/>
  <c r="O38" i="2" l="1"/>
  <c r="T22" i="5" l="1"/>
  <c r="S23" i="5" s="1"/>
  <c r="L47" i="5" l="1"/>
  <c r="G48" i="5"/>
  <c r="G49" i="5"/>
  <c r="G50" i="5"/>
  <c r="G47" i="5"/>
  <c r="H13" i="5" l="1"/>
  <c r="S14" i="5"/>
  <c r="O39" i="2" l="1"/>
  <c r="O37" i="2"/>
  <c r="O28" i="2"/>
  <c r="O29" i="2"/>
  <c r="O30" i="2"/>
  <c r="O27" i="2"/>
  <c r="O31" i="2" l="1"/>
  <c r="O40" i="2"/>
  <c r="P16" i="2" l="1"/>
  <c r="P20" i="2"/>
  <c r="P19" i="2"/>
  <c r="P18" i="2"/>
  <c r="P17" i="2"/>
  <c r="P21" i="2" l="1"/>
  <c r="P42" i="2" s="1"/>
  <c r="T21" i="2" l="1"/>
  <c r="Q35" i="1"/>
  <c r="Q31" i="1"/>
  <c r="H14" i="5"/>
  <c r="H15" i="5"/>
  <c r="H16" i="5"/>
  <c r="H17" i="5"/>
  <c r="S13" i="5"/>
  <c r="L50" i="5" l="1"/>
  <c r="L49" i="5"/>
  <c r="L48" i="5"/>
  <c r="H25" i="5"/>
  <c r="H24" i="5"/>
  <c r="H23" i="5"/>
  <c r="Q34" i="1"/>
  <c r="H22" i="5"/>
  <c r="H21" i="5"/>
  <c r="S16" i="5"/>
  <c r="S15" i="5"/>
  <c r="R17" i="5" s="1"/>
  <c r="Q33" i="1" l="1"/>
  <c r="Q51" i="5"/>
  <c r="Q36" i="1" s="1"/>
  <c r="Q32" i="1"/>
  <c r="Q37" i="1" l="1"/>
</calcChain>
</file>

<file path=xl/sharedStrings.xml><?xml version="1.0" encoding="utf-8"?>
<sst xmlns="http://schemas.openxmlformats.org/spreadsheetml/2006/main" count="211" uniqueCount="155">
  <si>
    <t>Kod</t>
  </si>
  <si>
    <t>Telefon</t>
  </si>
  <si>
    <t>Lp.</t>
  </si>
  <si>
    <t>Zlecenie zawarte na formularzu B i C</t>
  </si>
  <si>
    <t>Wartość brutto (zł)</t>
  </si>
  <si>
    <t>1.</t>
  </si>
  <si>
    <t>2.</t>
  </si>
  <si>
    <t>3.</t>
  </si>
  <si>
    <t>4.</t>
  </si>
  <si>
    <t>5.</t>
  </si>
  <si>
    <t>6.</t>
  </si>
  <si>
    <t>7.</t>
  </si>
  <si>
    <t>Należność należy wpłacić na konto: Pomorski Ośrodek Doradztwa Rolniczego w Lubaniu</t>
  </si>
  <si>
    <t>PODPIS</t>
  </si>
  <si>
    <t>PIECZĘĆ FIRMY</t>
  </si>
  <si>
    <t>A</t>
  </si>
  <si>
    <t xml:space="preserve">DATA  </t>
  </si>
  <si>
    <t>ZAMÓWIENIE – WYMIENIONE CENY ZAWIERAJĄ PODATEK VAT</t>
  </si>
  <si>
    <t>STOISKO - PLAC WYSTAWOWY</t>
  </si>
  <si>
    <t>POWIERZCHNIA MODUŁU*</t>
  </si>
  <si>
    <r>
      <t>do 15 m</t>
    </r>
    <r>
      <rPr>
        <b/>
        <vertAlign val="superscript"/>
        <sz val="12"/>
        <color theme="1"/>
        <rFont val="Calibri"/>
        <family val="2"/>
        <charset val="238"/>
        <scheme val="minor"/>
      </rPr>
      <t>2</t>
    </r>
  </si>
  <si>
    <t>WYPOSAŻENIE (USŁUGI) DODATKOWE</t>
  </si>
  <si>
    <t>RODZAJ OFERTY</t>
  </si>
  <si>
    <t>Cena
brutto (zł)</t>
  </si>
  <si>
    <t>Liczba</t>
  </si>
  <si>
    <t>Wartość
brutto (zł)</t>
  </si>
  <si>
    <t>Namiot typu Altana 9 m2 (3 x 3)</t>
  </si>
  <si>
    <t>Parking poza stoiskiem</t>
  </si>
  <si>
    <t>samochód osobowy</t>
  </si>
  <si>
    <t>samochód ciężarowy</t>
  </si>
  <si>
    <t>RAZEM</t>
  </si>
  <si>
    <t>REKLAMA W „GAZECIE TARGOWEJ”</t>
  </si>
  <si>
    <t>RODZAJ REKLAMY</t>
  </si>
  <si>
    <t>Liczba
modułów</t>
  </si>
  <si>
    <t>Cena brutto (zł)</t>
  </si>
  <si>
    <t>Cena modułu brutto (zł)</t>
  </si>
  <si>
    <t>½ kolorowa wewnątrz</t>
  </si>
  <si>
    <t>½ czarno-biała</t>
  </si>
  <si>
    <r>
      <t xml:space="preserve">Kolorowa na okładce </t>
    </r>
    <r>
      <rPr>
        <sz val="9"/>
        <color theme="1"/>
        <rFont val="Calibri"/>
        <family val="2"/>
        <charset val="238"/>
        <scheme val="minor"/>
      </rPr>
      <t>(format A5)</t>
    </r>
  </si>
  <si>
    <r>
      <t xml:space="preserve">Kolorowa wewnątrz </t>
    </r>
    <r>
      <rPr>
        <sz val="9"/>
        <color theme="1"/>
        <rFont val="Calibri"/>
        <family val="2"/>
        <charset val="238"/>
        <scheme val="minor"/>
      </rPr>
      <t>(format A5)</t>
    </r>
  </si>
  <si>
    <t>ZAMÓWIENIE REKLAMY W RADIO TARGÓW*</t>
  </si>
  <si>
    <t>5 EMISJI = 90 zł</t>
  </si>
  <si>
    <t>10 EMISJI = 150 zł</t>
  </si>
  <si>
    <t>Reklama z kasety</t>
  </si>
  <si>
    <t>KOSZT BRUTTO REKLAMY W RADIO TARGÓW RAZEM</t>
  </si>
  <si>
    <t>Liczba emisji razem</t>
  </si>
  <si>
    <t>Na podstawie katalogu</t>
  </si>
  <si>
    <t>Wg dostarczonej informacji</t>
  </si>
  <si>
    <t>B</t>
  </si>
  <si>
    <t>WPIS DO KATALOGU (obowiązkowy)</t>
  </si>
  <si>
    <t>Nazwa, adres firmy</t>
  </si>
  <si>
    <t>Fax</t>
  </si>
  <si>
    <t>e-mail:</t>
  </si>
  <si>
    <t>www:</t>
  </si>
  <si>
    <t>Powyższe informacje zostaną zamieszczone jako stopka adresowa przy wpisie do katalogu</t>
  </si>
  <si>
    <t>Firma powinna figurować pod literą alfabetu</t>
  </si>
  <si>
    <t>TU WPISAĆ (LUB DOSŁAĆ/ZAŁĄCZYĆ) TEKST DODATKOWY (do 100 słów):</t>
  </si>
  <si>
    <t>WYJĄTKOWO W TEJ EDYCJI TARGÓW NIE OFERUJEMY NOCLEGÓW W NASZYM HOTELU</t>
  </si>
  <si>
    <t>Data</t>
  </si>
  <si>
    <t>RAZEM WYŻYWIENIE</t>
  </si>
  <si>
    <t>* decyzją władz państwowych o zajęciu hotelu, nie gwarantujemy noclegu</t>
  </si>
  <si>
    <t>D</t>
  </si>
  <si>
    <r>
      <t>30 m</t>
    </r>
    <r>
      <rPr>
        <b/>
        <vertAlign val="superscript"/>
        <sz val="12"/>
        <color theme="1"/>
        <rFont val="Calibri"/>
        <family val="2"/>
        <charset val="238"/>
        <scheme val="minor"/>
      </rPr>
      <t>2</t>
    </r>
  </si>
  <si>
    <r>
      <t>60 m</t>
    </r>
    <r>
      <rPr>
        <b/>
        <vertAlign val="superscript"/>
        <sz val="12"/>
        <color theme="1"/>
        <rFont val="Calibri"/>
        <family val="2"/>
        <charset val="238"/>
        <scheme val="minor"/>
      </rPr>
      <t>2</t>
    </r>
  </si>
  <si>
    <r>
      <t>90 m</t>
    </r>
    <r>
      <rPr>
        <b/>
        <vertAlign val="superscript"/>
        <sz val="12"/>
        <color theme="1"/>
        <rFont val="Calibri"/>
        <family val="2"/>
        <charset val="238"/>
        <scheme val="minor"/>
      </rPr>
      <t>2</t>
    </r>
  </si>
  <si>
    <t>*modułów nie można dzielić</t>
  </si>
  <si>
    <t>REZERWACJA HOTELU (ZAKWATEROWANIE) *</t>
  </si>
  <si>
    <t>OSOBOM ZAINTERESOWANYM NOCLEGAMI POLECAMY
ZAKWATEROWANIE W GOSPODARSTWACH AGROTURYSTYCZNYCH LUB HOTELACH W OKOLICY.
INFORMACJA NA TEN TEMAT DOSTĘPNA
POD NR. TELEFONU 55/270 11 11, 797 010 692</t>
  </si>
  <si>
    <t>WYŻYWIENIE (ceny brutto – wliczony VAT 8%)</t>
  </si>
  <si>
    <t>OBIAD</t>
  </si>
  <si>
    <t>KOLACJA</t>
  </si>
  <si>
    <t>ŚNIADANIE</t>
  </si>
  <si>
    <t>Wartość brutto(zł)</t>
  </si>
  <si>
    <t>Energia elektryczna na stoisku 230 V (max 2kW)</t>
  </si>
  <si>
    <t>Energia elektryczna na stoisku 380 V</t>
  </si>
  <si>
    <t>Krzesło</t>
  </si>
  <si>
    <t>Stół szkolny</t>
  </si>
  <si>
    <t>Stół ogrodowy</t>
  </si>
  <si>
    <t>Energia elektryczna tylko do kasy fiskalnej 230 V do 100 W</t>
  </si>
  <si>
    <r>
      <t>Strona czarno-biała</t>
    </r>
    <r>
      <rPr>
        <sz val="9"/>
        <color theme="1"/>
        <rFont val="Calibri"/>
        <family val="2"/>
        <charset val="238"/>
        <scheme val="minor"/>
      </rPr>
      <t xml:space="preserve"> (for.A5)</t>
    </r>
  </si>
  <si>
    <t>1 EMISJA (1min) = 25 zł</t>
  </si>
  <si>
    <t>C</t>
  </si>
  <si>
    <t xml:space="preserve">ZGŁOSZENIE UCZESTNICTWA </t>
  </si>
  <si>
    <t>Wyposażenie i usługi dodatkowe (strona C, tab. 2)</t>
  </si>
  <si>
    <t>Reklama w „Gazecie Targowej” (strona C, tab. 3)</t>
  </si>
  <si>
    <t>Reklama w Radio Targów (strona C, tab. 4)</t>
  </si>
  <si>
    <t>Wpis do katalogu - obowiązkowy (strona C, tab. 5)</t>
  </si>
  <si>
    <t>Wyżywienie (strona C, tab. 7)</t>
  </si>
  <si>
    <t>BLOK DLA FIRM</t>
  </si>
  <si>
    <t>Zaznaczyć blok wystawowy:</t>
  </si>
  <si>
    <t>Maszyny, urządzenia i narzędzia rolnicze</t>
  </si>
  <si>
    <t>Chemia w rolnictwie</t>
  </si>
  <si>
    <t>Budownictwo</t>
  </si>
  <si>
    <t>Samochody osobowe i dostawcze</t>
  </si>
  <si>
    <t>Ekologia i ochrona środowiska</t>
  </si>
  <si>
    <t>Informacja i usługi (banki, agencje, samorządy, prasa itp.)</t>
  </si>
  <si>
    <t>Rzemiosło (meble i ozdoby ogrodowe, wiklina itp.)</t>
  </si>
  <si>
    <t>Inne</t>
  </si>
  <si>
    <r>
      <t>50 m</t>
    </r>
    <r>
      <rPr>
        <b/>
        <vertAlign val="superscript"/>
        <sz val="12"/>
        <color theme="1"/>
        <rFont val="Calibri"/>
        <family val="2"/>
        <charset val="238"/>
        <scheme val="minor"/>
      </rPr>
      <t>2</t>
    </r>
  </si>
  <si>
    <r>
      <t>100 m</t>
    </r>
    <r>
      <rPr>
        <b/>
        <vertAlign val="superscript"/>
        <sz val="12"/>
        <color theme="1"/>
        <rFont val="Calibri"/>
        <family val="2"/>
        <charset val="238"/>
        <scheme val="minor"/>
      </rPr>
      <t>2</t>
    </r>
  </si>
  <si>
    <r>
      <t>250 m</t>
    </r>
    <r>
      <rPr>
        <b/>
        <vertAlign val="superscript"/>
        <sz val="12"/>
        <color theme="1"/>
        <rFont val="Calibri"/>
        <family val="2"/>
        <charset val="238"/>
        <scheme val="minor"/>
      </rPr>
      <t>2</t>
    </r>
  </si>
  <si>
    <r>
      <t>500 m</t>
    </r>
    <r>
      <rPr>
        <b/>
        <vertAlign val="superscript"/>
        <sz val="12"/>
        <color theme="1"/>
        <rFont val="Calibri"/>
        <family val="2"/>
        <charset val="238"/>
        <scheme val="minor"/>
      </rPr>
      <t>2</t>
    </r>
  </si>
  <si>
    <t>BLOK OGRODNICTWO-SZKÓŁKARSTWO</t>
  </si>
  <si>
    <t>Liczba 
modułów</t>
  </si>
  <si>
    <t>Cena modułu     brutto (zł)</t>
  </si>
  <si>
    <t>BLOK PRZETWÓRSTWO SPOŻYWCZE</t>
  </si>
  <si>
    <t>SZEROKOŚĆ STANOWISKA (mb)</t>
  </si>
  <si>
    <t>do 3,0</t>
  </si>
  <si>
    <t>do 4,5</t>
  </si>
  <si>
    <t>do 6,0</t>
  </si>
  <si>
    <r>
      <rPr>
        <b/>
        <u/>
        <sz val="11"/>
        <color theme="1"/>
        <rFont val="Calibri"/>
        <family val="2"/>
        <charset val="238"/>
        <scheme val="minor"/>
      </rPr>
      <t xml:space="preserve">Instrukcje:
</t>
    </r>
    <r>
      <rPr>
        <sz val="10"/>
        <color theme="1"/>
        <rFont val="Calibri"/>
        <family val="2"/>
        <charset val="238"/>
        <scheme val="minor"/>
      </rPr>
      <t>1. Należy wypełnić tylko pola zaznaczone na szaro.
2. W przypadku zgłoszenia elektronicznego wystarczy podać datę i dane osobowe (imię i nazwisko) na dole formularza A i wysłać go z oficjalnej poczty elektronicznej na e-mail Biura targów.
3. W przypadku pisma odręcznego podpisane formularze należy zeskanować i przesłać faksem/mailem.</t>
    </r>
    <r>
      <rPr>
        <b/>
        <u/>
        <sz val="11"/>
        <color theme="1"/>
        <rFont val="Calibri"/>
        <family val="2"/>
        <charset val="238"/>
        <scheme val="minor"/>
      </rPr>
      <t/>
    </r>
  </si>
  <si>
    <t>OGÓŁEM DO ZAPŁATY (suma poz. 1-6)</t>
  </si>
  <si>
    <t>Stoisko - plac wystawowy (strona B, tab. A/ tab.B/ tab.C )</t>
  </si>
  <si>
    <t>1. ZAMÓWIENIE – WYMIENIONE CENY ZAWIERAJĄ PODATEK VAT</t>
  </si>
  <si>
    <t>Szczegółowych informacji udziela  Marta Milewska, tel. 797 010 623, e-mail: m.milewska@podr.pl</t>
  </si>
  <si>
    <t>VIII. Stoisko</t>
  </si>
  <si>
    <t xml:space="preserve">1. Lokalizacja stoiska Wystawcy wynika z warunków </t>
  </si>
  <si>
    <t xml:space="preserve"> </t>
  </si>
  <si>
    <r>
      <t xml:space="preserve">2. Na wniosek Wystawcy, za dodatkową opłatą, Organi-zator zapewnia uzupełniający pakiet usług i wyposażenia (Formularz A, pkt. od 2 do 5 określonych w Formularzu „C”).
</t>
    </r>
    <r>
      <rPr>
        <b/>
        <sz val="7.5"/>
        <color theme="1"/>
        <rFont val="Calibri"/>
        <family val="2"/>
        <charset val="238"/>
        <scheme val="minor"/>
      </rPr>
      <t>V. Warunki płatności</t>
    </r>
    <r>
      <rPr>
        <sz val="7.5"/>
        <color theme="1"/>
        <rFont val="Calibri"/>
        <family val="2"/>
        <charset val="238"/>
        <scheme val="minor"/>
      </rPr>
      <t xml:space="preserve">
Obowiązkiem Wystawcy jest wpłacenie na konto banko-we Organizatora należności w wysokości i formie okre-ślonej w Umowie - Zgłoszeniu lub wpłacenie w kasie Organizatora.
</t>
    </r>
    <r>
      <rPr>
        <b/>
        <sz val="7.5"/>
        <color theme="1"/>
        <rFont val="Calibri"/>
        <family val="2"/>
        <charset val="238"/>
        <scheme val="minor"/>
      </rPr>
      <t>VI. Odwołanie uczestnictwa</t>
    </r>
    <r>
      <rPr>
        <sz val="7.5"/>
        <color theme="1"/>
        <rFont val="Calibri"/>
        <family val="2"/>
        <charset val="238"/>
        <scheme val="minor"/>
      </rPr>
      <t xml:space="preserve">
1. Rezygnacja z udziału w Targach wymaga formy
pisemnej pod rygorem nieważności. Za datę odwołania uczestnictwa uważa się datę wpływu pisma do Organizatora.
2. Rezygnacja z uczestnictwa w Targach w terminie
krótszym niż 7 dni przed datą rozpoczęcia Targów lub niezgłoszenie się na Targi bez uprzedniego powiadomienia Organizatora o odwołaniu uczestnictwa, powoduje obowiązek zapłaty 100% wartości Umowy - Zgłoszenia.
</t>
    </r>
    <r>
      <rPr>
        <b/>
        <sz val="7.5"/>
        <color theme="1"/>
        <rFont val="Calibri"/>
        <family val="2"/>
        <charset val="238"/>
        <scheme val="minor"/>
      </rPr>
      <t>VII. Podnajem stoiska</t>
    </r>
    <r>
      <rPr>
        <sz val="7.5"/>
        <color theme="1"/>
        <rFont val="Calibri"/>
        <family val="2"/>
        <charset val="238"/>
        <scheme val="minor"/>
      </rPr>
      <t xml:space="preserve">
1. Wynajęte stoisko jest przeznaczone wyłącznie dla Wystawcy, który zgłosił swój udział na podstawie dostar-czonej Umowy - Zgłoszenia.
2. Podnajem stoiska przez Wystawcę innym podmiotom może nastąpić wyłącznie za zgodą Organizatora, po przedstawieniu pisemnego wniosku.
3. Dodatkowa opłata z tytułu poddzierżawienia stoiska wynosi 50% wartości opłaty za zamówione stoisko i jego wyposażenie. 
VIII. Stoisko
1. Lokalizacja stoiska Wystawcy wynika z warunków </t>
    </r>
  </si>
  <si>
    <r>
      <rPr>
        <b/>
        <sz val="7.5"/>
        <color theme="1"/>
        <rFont val="Calibri"/>
        <family val="2"/>
        <charset val="238"/>
        <scheme val="minor"/>
      </rPr>
      <t>I. Organizator</t>
    </r>
    <r>
      <rPr>
        <sz val="7.5"/>
        <color theme="1"/>
        <rFont val="Calibri"/>
        <family val="2"/>
        <charset val="238"/>
        <scheme val="minor"/>
      </rPr>
      <t xml:space="preserve">
Pomorski Ośrodek Doradztwa Rolniczego w Lubaniu, Oddział w Starym Polu
</t>
    </r>
    <r>
      <rPr>
        <b/>
        <sz val="7.5"/>
        <color theme="1"/>
        <rFont val="Calibri"/>
        <family val="2"/>
        <charset val="238"/>
        <scheme val="minor"/>
      </rPr>
      <t>II. Miejsce</t>
    </r>
    <r>
      <rPr>
        <sz val="7.5"/>
        <color theme="1"/>
        <rFont val="Calibri"/>
        <family val="2"/>
        <charset val="238"/>
        <scheme val="minor"/>
      </rPr>
      <t xml:space="preserve">
Pomorski Ośrodek Doradztwa Rolniczego w Lubaniu, Oddział w Starym Polu
ul. Marynarki Wojennej 21, 82-220 Stare Pole
tel. 55/ 270 11 11; fax (55) 270 11 62
www.podr.pl; e-mail: starepole@podr.pl
</t>
    </r>
    <r>
      <rPr>
        <b/>
        <sz val="7.5"/>
        <color theme="1"/>
        <rFont val="Calibri"/>
        <family val="2"/>
        <charset val="238"/>
        <scheme val="minor"/>
      </rPr>
      <t>III. Warunki uczestnictwa</t>
    </r>
    <r>
      <rPr>
        <sz val="7.5"/>
        <color theme="1"/>
        <rFont val="Calibri"/>
        <family val="2"/>
        <charset val="238"/>
        <scheme val="minor"/>
      </rPr>
      <t xml:space="preserve">
1. 1. Warunkiem udziału w Targach jest przesłanie na adres Organizatora do dnia 6 czerwca wypełnionych Formularzy „A”; „B” i „C”; stanowiących Umowę - Zgło-szenie. W przypadku zgłoszenia elektronicznego wystar-czy podać datę i dane osobowe (imię i nazwisko) na dole formularza A i wysłać go z oficjalnej poczty elektronicznej na e-mail Biura targów.  W przypadku pisma odręcznego podpisane formularze należy zeskanować i przesłać faksem/mailem.
2. Organizator zastrzega sobie prawo odmowy przyjęcia zgłoszenia bez podania przyczyny.
3. Wystawcy prowadzący sprzedaż artykułów spożyw-czych zobowiązani są do posiadania odpowiednich zezwo-leń.
4. Warunkiem udostępnienia stoiska wystawcy jest do-konanie wpłaty należności za udział w Targach. Zobowią-zuję się uregulować należność najpóźniej w dniu ekspozycji towaru podczas Targów.
5. Każdy uczestnik wchodzący na teren Targów, wyraża zgodę na wykorzystanie wizerunku w związku z nagry-waniem materiałów video oraz fotografowaniem przebiegu imprezy w sytuacji, gdy filmowany/ fotografowany jest tłum ludzi. Uczestnik wyraża zgodę aby takie wymie-nione materiały video lub fotografie były używane przez organizatora we wszelkich produkcjach, prezentacjach, reklamach, relacjach – wewnętrznych i zewnętrznych bez ograniczeń czasowych i lokalizacyjnych.                                                                                             </t>
    </r>
    <r>
      <rPr>
        <b/>
        <sz val="7.5"/>
        <color theme="1"/>
        <rFont val="Calibri"/>
        <family val="2"/>
        <charset val="238"/>
        <scheme val="minor"/>
      </rPr>
      <t>IV. Usługi</t>
    </r>
    <r>
      <rPr>
        <sz val="7.5"/>
        <color theme="1"/>
        <rFont val="Calibri"/>
        <family val="2"/>
        <charset val="238"/>
        <scheme val="minor"/>
      </rPr>
      <t xml:space="preserve">
1. Opłata za stoisko (Formularz A zamówienia) obejmuje  wyłącznie najem powierzchni wystawienniczej.</t>
    </r>
  </si>
  <si>
    <r>
      <t xml:space="preserve">8. Organizator nie odpowiada za zmianę organizacji Targów, ich odwołanie i przerwanie oraz zmiany warunków organizacyjnych lub finansowych, spowodowane działaniem siły wyższej lub zarządzeniami władz państwowych.
</t>
    </r>
    <r>
      <rPr>
        <b/>
        <sz val="7.5"/>
        <color theme="1"/>
        <rFont val="Calibri"/>
        <family val="2"/>
        <charset val="238"/>
        <scheme val="minor"/>
      </rPr>
      <t>XIII. Reklamacje</t>
    </r>
    <r>
      <rPr>
        <sz val="7.5"/>
        <color theme="1"/>
        <rFont val="Calibri"/>
        <family val="2"/>
        <charset val="238"/>
        <scheme val="minor"/>
      </rPr>
      <t xml:space="preserve">
1. Wszelkie reklamacje Wystawcy powinny być zgłaszane pisemnie do Organizatora w czasie trwania Targów.
2. Po zakończeniu Targów zgłoszone reklamacje nie
będą uwzględnione.
</t>
    </r>
    <r>
      <rPr>
        <b/>
        <sz val="7.5"/>
        <color theme="1"/>
        <rFont val="Calibri"/>
        <family val="2"/>
        <charset val="238"/>
        <scheme val="minor"/>
      </rPr>
      <t>XIV. Hit Targowy</t>
    </r>
    <r>
      <rPr>
        <sz val="7.5"/>
        <color theme="1"/>
        <rFont val="Calibri"/>
        <family val="2"/>
        <charset val="238"/>
        <scheme val="minor"/>
      </rPr>
      <t xml:space="preserve">
1. Wystawca zainteresowany powyższym wyróżnieniem, powinien przesłać, wraz ze Zgłoszeniem, wniosek oraz pisemne uzasadnienie wniosku.
2. Wnioski zostaną rozpatrzone przez komisję powołaną przez Organizatora, a wynik ogłoszony w pierwszym dniu Targów. 
</t>
    </r>
    <r>
      <rPr>
        <b/>
        <sz val="7.5"/>
        <color theme="1"/>
        <rFont val="Calibri"/>
        <family val="2"/>
        <charset val="238"/>
        <scheme val="minor"/>
      </rPr>
      <t>XV. Załadunek i rozładunek</t>
    </r>
    <r>
      <rPr>
        <sz val="7.5"/>
        <color theme="1"/>
        <rFont val="Calibri"/>
        <family val="2"/>
        <charset val="238"/>
        <scheme val="minor"/>
      </rPr>
      <t xml:space="preserve">
1. Załadunek i rozładunek eksponatów odbywa się na koszt Wystawcy.
2. Zamówienie na usługę dźwigu lub ładowarki należy dokonać indywidualnie.
3. Organizator posiada rampę wyładowczą.
</t>
    </r>
    <r>
      <rPr>
        <b/>
        <sz val="7.5"/>
        <color theme="1"/>
        <rFont val="Calibri"/>
        <family val="2"/>
        <charset val="238"/>
        <scheme val="minor"/>
      </rPr>
      <t>XVI. Postanowienia końcowe</t>
    </r>
    <r>
      <rPr>
        <sz val="7.5"/>
        <color theme="1"/>
        <rFont val="Calibri"/>
        <family val="2"/>
        <charset val="238"/>
        <scheme val="minor"/>
      </rPr>
      <t xml:space="preserve">
1. Z chwilą złożenia przez Wystawcę Organizatorowi Targów Formularzy „A”, „B”  i  „C” następuje przyjęcie warunków niniejszego regulaminu.
2. Zgłoszenie uczestnictwa w Targach, spełniające wszyskie warunki określone w niniejszym regulaminie, powoduje  zobowiązanie Wystawcy (i jego personelu) do przestrzegania wewnętrznych przepisów porządkowych Targów, pod-porządkowania się decyzjom Organizatora podczas trwania Targów, a także przestrzegania wszelkich innych ustaleń pomiędzy Wystawcą a Organizatorem.                                                                                   3. Zgodnie z art.13 ogólnego rozporządzenia o ochronie danych osobowych z dnia 27 kwietnia</t>
    </r>
  </si>
  <si>
    <r>
      <t xml:space="preserve">„Gazeta Targowa” jest w formacie A5.
3. Wystawca ma prawo reklamowania swoich towarów wyłącznie na terenie stoiska, nie utrudniając pracy innych  Wystawców.
4. Umieszczenie reklamy i materiałów promocyjnych poza stoiskiem wymaga zgody Organizatora i dodatkowej opłaty. Za treść reklamy odpowiada Wystawca.
5. Użycie sprzętu do nagłaśniania oraz pokaz pracy sprzętu na stoisku może nastąpić tylko za zgodą i po uzgodnieniu z Organizatorem.
6. Pokaz pracy sprzętu na stoisku odbywa się tylko po uzgodnieniu z Organizatorem.
</t>
    </r>
    <r>
      <rPr>
        <b/>
        <sz val="7.5"/>
        <color theme="1"/>
        <rFont val="Calibri"/>
        <family val="2"/>
        <charset val="238"/>
        <scheme val="minor"/>
      </rPr>
      <t>XII. Ubezpieczenie, ochrona i odpowiedzialność Organizatora</t>
    </r>
    <r>
      <rPr>
        <sz val="7.5"/>
        <color theme="1"/>
        <rFont val="Calibri"/>
        <family val="2"/>
        <charset val="238"/>
        <scheme val="minor"/>
      </rPr>
      <t xml:space="preserve">
1. Organizator posiada polisę OC na czas trwania Targów.
2. Organizator nie ubezpiecza i nie ponosi odpowiedzialności za mienie Wystawcy. Wystawcy zaleca się ubezpieczenie mienia we własnym zakresie oraz zawarcie stosownej polisy OC.
3. Za codzienny nadzór i ochronę stoiska odpowiedzialny jest Wystawca.
4. Organizator nie odpowiada za mienie pozostawione na stoisku opuszczonym chwilowo przez Wystawcę.
5. Po zamknięciu dnia targowego organizator i firma ochroniarska odpowiada za ogólne bezpieczeństwo na terenie targów.
6. Organizator nie odpowiada za szkody spowodowane kradzieżą, ogniem, wichurą, uderzeniem pioruna, 
eksplozją, zalaniem wodą, przerwą w dostawie prądu oraz przyczynami niezależnymi od Organizatora.                                      7. Organizator nie odpowiada za pogorszenie warunków wystawienniczych (jakość nawierzchni stoisk i dróg dojazdowych) wynikających z nadmiernych opadów deszczu.</t>
    </r>
  </si>
  <si>
    <t xml:space="preserve"> 2016 r. (Dz. Urz. UE L 119.1 z 4.05.2016 r. informujemy iż:
1) administratorem Pani/Pana danych osobowych jest PODR w Lubaniu z siedzibą w Lubaniu, ul. Tadeusza Maderskiego 3, 83-422 Nowy Barkoczyn;
2) kontakt z Inspektorem Ochrony Danych - iod@podr.pl
3) Pani/Pana dane osobowe przetwarzane będą w celu zawarcia oraz realizacji umowy zgłoszenia na Targi na podstawie art.6, ust. 1,lit. b, c ogólnego rozporządzenia o danych osobowych z dnia 27.04.2016 r.
4) odbiorcami Pani/Pana danych osobowych będą wyłącznie podmioty uprawnione do uzyskania danych osobowych na podstawie przepisów prawa;
5) Pani/Pana dane osobowe przechowywane będą przez okres 6 lat/ lub w oparciu o uzasadniony interes realizowany przez administratora;
6) posiada Pani/Pan prawo do żądania od administratora dostępu do danych osobowych, ich sprostowania, usunięcia lub ograniczenia przetwarzania;
7) ma Pani/Pan prawo do wniesienia skargi do organu nadzorczego;
8) podanie danych osobowych jest niezbędne do realizacji i rozliczenia umowy - zgłoszenia na Targi
4. W stosunkach prawnych pomiędzy Wystawcą a Organizatorem mają zastosowanie przepisy kodeksu cywilnego.
5. Wystawców i zwiedzających obowiązuje przestrzeganie „Regulaminu porządkowego” umieszczonego przy wejściach na teren Targów oraz na stronie www.podr.pl
</t>
  </si>
  <si>
    <r>
      <t xml:space="preserve">organizacyjno-technicznych terenu Targów, projektu zagospodarowania powierzchni wystawienniczej i ewentualnych wniosków Wystawcy, realizowanych w miarę możliwości Organizatora.
2. Wszelkie szkody i braki powstałe w wyniku użytkowania stoiska pokrywa Wystawca.
3. Wszelkie prace elektryczne na stoisku wykonywane są wyłącznie przez Organizatora.
4. Zabrania się dokonywania wykopów, wbijania pali i innych elementów powyżej 30 cm głębokości bez zgody Organizatora.
5. Po zakończeniu Targów Wystawca pozostawia stoisko uprzątnięte.
</t>
    </r>
    <r>
      <rPr>
        <b/>
        <sz val="7.5"/>
        <color theme="1"/>
        <rFont val="Calibri"/>
        <family val="2"/>
        <charset val="238"/>
        <scheme val="minor"/>
      </rPr>
      <t>IX. Ekspozycja</t>
    </r>
    <r>
      <rPr>
        <sz val="7.5"/>
        <color theme="1"/>
        <rFont val="Calibri"/>
        <family val="2"/>
        <charset val="238"/>
        <scheme val="minor"/>
      </rPr>
      <t xml:space="preserve">
1. Wystawca zobowiązany jest do przygotowania stoiska do godz. 8.00 w dniu rozpoczęcia Targów.
2. Rozładunek i załadunek towarów Wystawca wykonuje we własnym zakresie i na własny koszt.
3. Towary nie mogą utrudniać lub uniemożliwiać prze-mieszczania się uczestników Targów.
4. Wystawca jest zobowiązany dopilnować przestrzegania na stoisku wszelkich przepisów BHP, handlowych, sanitarnych, zdrowotnych, p-poż., policyjnych i innych.
5. Wystawca zobowiązany jest zabezpieczyć fachową obsługę stoiska.
6. Stoisko czynne jest w godz. 9 – 17 w pierwszym i w dru-gim dniu Targów.
7. Likwidację stoiska można rozpocząć ostatniego dnia Targów po godz. 17.00, a zakończyć należy do godziny 22.00. Jeżeli Wystawca potrzebuje więcej czasu na likwida-cję stoiska, zobowiązany jest zgłosić to do Organizatora.
</t>
    </r>
    <r>
      <rPr>
        <b/>
        <sz val="7.5"/>
        <color theme="1"/>
        <rFont val="Calibri"/>
        <family val="2"/>
        <charset val="238"/>
        <scheme val="minor"/>
      </rPr>
      <t>X. Zasady użytkowania samochodów</t>
    </r>
    <r>
      <rPr>
        <sz val="7.5"/>
        <color theme="1"/>
        <rFont val="Calibri"/>
        <family val="2"/>
        <charset val="238"/>
        <scheme val="minor"/>
      </rPr>
      <t xml:space="preserve">
na terenie Targów
1. Zabrania się Wystawcom poruszania samochodami podczas targów.
2. Pozostawienie samochodu na stoisku wymaga wcześniej-szego uzgodnienia z Organizatorem.
</t>
    </r>
    <r>
      <rPr>
        <b/>
        <sz val="7.5"/>
        <color theme="1"/>
        <rFont val="Calibri"/>
        <family val="2"/>
        <charset val="238"/>
        <scheme val="minor"/>
      </rPr>
      <t xml:space="preserve">XI. Katalog i reklama                                                                                           </t>
    </r>
    <r>
      <rPr>
        <sz val="7.5"/>
        <color theme="1"/>
        <rFont val="Calibri"/>
        <family val="2"/>
        <charset val="238"/>
        <scheme val="minor"/>
      </rPr>
      <t xml:space="preserve">1. Wpis do katalogu targowego jest obowiązkowy.
2. Katalog stanowi część składową „Gazety Targowej’. </t>
    </r>
  </si>
  <si>
    <t>X X X I  Ż U Ł A W S K I E    T A R G I   R O L N E</t>
  </si>
  <si>
    <t>STARE POLE, 20-21  CZERWCA  2 0 2 6  r.</t>
  </si>
  <si>
    <t>X X X I   Ż U Ł A W S K I E    T A R G I   R O L N E</t>
  </si>
  <si>
    <t>TERMIN NADSYŁANIA ZGŁOSZEŃ UPŁYWA DNIA 10 CZERWCA 2026 r.</t>
  </si>
  <si>
    <t>-</t>
  </si>
  <si>
    <t>Szczegółowych informacji udziela Paulina Ostrowska, tel.  797 010 593, e-mail: p.ostrowska@podr.pl</t>
  </si>
  <si>
    <t>Liczba emisji
w dniu 20.06</t>
  </si>
  <si>
    <t>Liczba emisji
w dniu 21.06</t>
  </si>
  <si>
    <t>ODDZIAŁ STARE POLE</t>
  </si>
  <si>
    <t>Nazwa firmy (instytucji) / Nazwisko i imię</t>
  </si>
  <si>
    <t xml:space="preserve"> Adres</t>
  </si>
  <si>
    <t>Miejscowość</t>
  </si>
  <si>
    <t>E-mail</t>
  </si>
  <si>
    <t>Asortyment handlowy</t>
  </si>
  <si>
    <t xml:space="preserve"> DANE DO FAKTURY</t>
  </si>
  <si>
    <t xml:space="preserve">NIP:   </t>
  </si>
  <si>
    <t xml:space="preserve"> Adres na który ma zostać wysłana faktura</t>
  </si>
  <si>
    <t xml:space="preserve"> Kod</t>
  </si>
  <si>
    <r>
      <t>Przedstawiciel firmy na Targach</t>
    </r>
    <r>
      <rPr>
        <sz val="9"/>
        <color rgb="FF000000"/>
        <rFont val="Arial"/>
        <family val="2"/>
        <charset val="238"/>
      </rPr>
      <t xml:space="preserve"> </t>
    </r>
  </si>
  <si>
    <t xml:space="preserve"> Telefon</t>
  </si>
  <si>
    <t>Ostateczny termin zgłoszenia i dokonania płatności 10 czerwca 2026 r.</t>
  </si>
  <si>
    <t xml:space="preserve">Nazwa firmy / Imię i Nazwisko dla osoby fiz.:     </t>
  </si>
  <si>
    <r>
      <rPr>
        <b/>
        <sz val="12"/>
        <color rgb="FFFF0000"/>
        <rFont val="Calibri"/>
        <family val="2"/>
        <charset val="238"/>
        <scheme val="minor"/>
      </rPr>
      <t xml:space="preserve">NR KONTA: </t>
    </r>
    <r>
      <rPr>
        <b/>
        <sz val="15"/>
        <color rgb="FFFF0000"/>
        <rFont val="Calibri"/>
        <family val="2"/>
        <charset val="238"/>
        <scheme val="minor"/>
      </rPr>
      <t>20 1130 1121 0006 5580 9920 0001</t>
    </r>
    <r>
      <rPr>
        <b/>
        <sz val="15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z dopiskiem</t>
    </r>
    <r>
      <rPr>
        <b/>
        <sz val="12"/>
        <color rgb="FFFF0000"/>
        <rFont val="Calibri"/>
        <family val="2"/>
        <charset val="238"/>
        <scheme val="minor"/>
      </rPr>
      <t xml:space="preserve"> ŻTR Stare Pole</t>
    </r>
  </si>
  <si>
    <r>
      <rPr>
        <b/>
        <sz val="10"/>
        <color rgb="FFFF0000"/>
        <rFont val="Calibri"/>
        <family val="2"/>
        <charset val="238"/>
        <scheme val="minor"/>
      </rPr>
      <t>UWAGA:</t>
    </r>
    <r>
      <rPr>
        <sz val="10"/>
        <color theme="1"/>
        <rFont val="Calibri"/>
        <family val="2"/>
        <charset val="238"/>
        <scheme val="minor"/>
      </rPr>
      <t xml:space="preserve">
1. Zgłoszenie prosimy przesłać na adres: </t>
    </r>
    <r>
      <rPr>
        <b/>
        <sz val="10"/>
        <color rgb="FFFF0000"/>
        <rFont val="Calibri"/>
        <family val="2"/>
        <charset val="238"/>
        <scheme val="minor"/>
      </rPr>
      <t xml:space="preserve">targistarepole@podr.pl   </t>
    </r>
    <r>
      <rPr>
        <sz val="10"/>
        <color theme="1"/>
        <rFont val="Calibri"/>
        <family val="2"/>
        <charset val="238"/>
        <scheme val="minor"/>
      </rPr>
      <t xml:space="preserve">
2. O przyjęciu zgłoszenia decyduje Organizator – (komisarz).
3. Obowiązkiem Wystawcy jest uzyskanie potwierdzenia czy nadesłane zgłoszenie zostało przyjęte i znajduje się na liście      Wystawców XXXI Żuławskich Targów Rolnych. Osoba do kontaktu </t>
    </r>
    <r>
      <rPr>
        <b/>
        <sz val="10"/>
        <color theme="1"/>
        <rFont val="Calibri"/>
        <family val="2"/>
        <charset val="238"/>
        <scheme val="minor"/>
      </rPr>
      <t xml:space="preserve">Bożena Dziekan tel. 609 920 048 </t>
    </r>
    <r>
      <rPr>
        <sz val="10"/>
        <color theme="1"/>
        <rFont val="Calibri"/>
        <family val="2"/>
        <charset val="238"/>
        <scheme val="minor"/>
      </rPr>
      <t xml:space="preserve">
4. Niekompletne zgłoszenie (tzn. bez podpisu, bez danych, tylko jedna strona formularza) nie będzie przyjmowane. 
5. Wystawca zobowiązany jest do zapoznania się z regulaminem (strona D Zgłoszenia lub strona internetowa www.podr.pl)  i do jego stosowania. </t>
    </r>
  </si>
  <si>
    <r>
      <rPr>
        <b/>
        <sz val="10.6"/>
        <rFont val="Calibri"/>
        <family val="2"/>
        <charset val="238"/>
        <scheme val="minor"/>
      </rPr>
      <t>Przesyłając niniejsze zgłoszenie oświadczam, że</t>
    </r>
    <r>
      <rPr>
        <b/>
        <sz val="10.6"/>
        <color rgb="FFFF0000"/>
        <rFont val="Calibri"/>
        <family val="2"/>
        <charset val="238"/>
        <scheme val="minor"/>
      </rPr>
      <t xml:space="preserve"> zapoznałem/am się </t>
    </r>
    <r>
      <rPr>
        <b/>
        <sz val="10.6"/>
        <rFont val="Calibri"/>
        <family val="2"/>
        <charset val="238"/>
        <scheme val="minor"/>
      </rPr>
      <t>z Regulaminem XXXI Żuławskich Targów Rolnych i w pełni akceptuję jego postanowienia. 
Niniejszym zgłoszeniem</t>
    </r>
    <r>
      <rPr>
        <b/>
        <sz val="10.6"/>
        <color rgb="FFFF0000"/>
        <rFont val="Calibri"/>
        <family val="2"/>
        <charset val="238"/>
        <scheme val="minor"/>
      </rPr>
      <t xml:space="preserve"> upoważniam</t>
    </r>
    <r>
      <rPr>
        <b/>
        <sz val="10.6"/>
        <rFont val="Calibri"/>
        <family val="2"/>
        <charset val="238"/>
        <scheme val="minor"/>
      </rPr>
      <t xml:space="preserve"> do wystawienia faktury VAT bez podpisu odbiorcy.
</t>
    </r>
    <r>
      <rPr>
        <b/>
        <sz val="10.6"/>
        <color rgb="FFFF0000"/>
        <rFont val="Calibri"/>
        <family val="2"/>
        <charset val="238"/>
        <scheme val="minor"/>
      </rPr>
      <t xml:space="preserve">Wyrażamy zgodę </t>
    </r>
    <r>
      <rPr>
        <b/>
        <sz val="10.6"/>
        <rFont val="Calibri"/>
        <family val="2"/>
        <charset val="238"/>
        <scheme val="minor"/>
      </rPr>
      <t>na wykorzystanie wizerunku w związku z nagrywaniem materiałów video oraz fotografowaniem prze-biegu imprezy.</t>
    </r>
    <r>
      <rPr>
        <b/>
        <sz val="10.6"/>
        <color rgb="FFFF0000"/>
        <rFont val="Calibri"/>
        <family val="2"/>
        <charset val="238"/>
        <scheme val="minor"/>
      </rPr>
      <t xml:space="preserve"> Zobowiązuję się</t>
    </r>
    <r>
      <rPr>
        <b/>
        <sz val="10.6"/>
        <rFont val="Calibri"/>
        <family val="2"/>
        <charset val="238"/>
        <scheme val="minor"/>
      </rPr>
      <t xml:space="preserve"> uregulować należność najpóźniej </t>
    </r>
    <r>
      <rPr>
        <b/>
        <sz val="10.6"/>
        <color rgb="FFFF0000"/>
        <rFont val="Calibri"/>
        <family val="2"/>
        <charset val="238"/>
        <scheme val="minor"/>
      </rPr>
      <t>do dnia 10 czerwca 2026 r.</t>
    </r>
  </si>
  <si>
    <t>UWAGA! Warunkiem zamieszczenia reklamy w Gazecie Targowej jest dostarczenie treści reklamy do dnia 3 czerwca 2026 r.</t>
  </si>
  <si>
    <r>
      <t xml:space="preserve"> </t>
    </r>
    <r>
      <rPr>
        <b/>
        <u/>
        <sz val="10"/>
        <color theme="1"/>
        <rFont val="Calibri"/>
        <family val="2"/>
        <charset val="238"/>
        <scheme val="minor"/>
      </rPr>
      <t>Wyrażamy zgodę na następujące warunki płatności:</t>
    </r>
    <r>
      <rPr>
        <sz val="10"/>
        <color theme="1"/>
        <rFont val="Calibri"/>
        <family val="2"/>
        <charset val="238"/>
        <scheme val="minor"/>
      </rPr>
      <t xml:space="preserve">                               A. Wpłata 100% wartości brutto zamówienia równolegle z podpisaniem zgłoszenia (potwierdzenie wpłaty prosimy wysłać faxem/e-mailem).                                                                                                   B. Na przelewie należy umieścić dopisek „ŻTR Stare Pole”.                                                                                                                                                                                                       C. Faktury będą wystawiane po dokonaniu wpłaty na konto Organizatora.</t>
    </r>
  </si>
  <si>
    <r>
      <rPr>
        <b/>
        <sz val="10"/>
        <color theme="1"/>
        <rFont val="Calibri"/>
        <family val="2"/>
        <charset val="238"/>
        <scheme val="minor"/>
      </rPr>
      <t>ORGANIZATOR
POMORSKI OŚRODEK DORADZTWA ROLNICZEGO W LUBANIU, ODDZIAŁ  W  STARYM  POLU</t>
    </r>
    <r>
      <rPr>
        <sz val="10"/>
        <color theme="1"/>
        <rFont val="Calibri"/>
        <family val="2"/>
        <charset val="238"/>
        <scheme val="minor"/>
      </rPr>
      <t xml:space="preserve">
82-220 Stare Pole, ul. Marynarki Wojennej 21, woj. pomorskie
Biuro Targów: </t>
    </r>
    <r>
      <rPr>
        <b/>
        <sz val="10"/>
        <color theme="1"/>
        <rFont val="Calibri"/>
        <family val="2"/>
        <charset val="238"/>
        <scheme val="minor"/>
      </rPr>
      <t>tel. 55/270 11 11</t>
    </r>
    <r>
      <rPr>
        <sz val="10"/>
        <color theme="1"/>
        <rFont val="Calibri"/>
        <family val="2"/>
        <charset val="238"/>
        <scheme val="minor"/>
      </rPr>
      <t>; nasza strona:</t>
    </r>
    <r>
      <rPr>
        <b/>
        <sz val="10"/>
        <color theme="1"/>
        <rFont val="Calibri"/>
        <family val="2"/>
        <charset val="238"/>
        <scheme val="minor"/>
      </rPr>
      <t xml:space="preserve"> www.podr.pl</t>
    </r>
    <r>
      <rPr>
        <sz val="10"/>
        <color theme="1"/>
        <rFont val="Calibri"/>
        <family val="2"/>
        <charset val="238"/>
        <scheme val="minor"/>
      </rPr>
      <t xml:space="preserve">; e-mail: </t>
    </r>
    <r>
      <rPr>
        <b/>
        <sz val="10"/>
        <color theme="1"/>
        <rFont val="Calibri"/>
        <family val="2"/>
        <charset val="238"/>
        <scheme val="minor"/>
      </rPr>
      <t>targistarepole@podr.pl</t>
    </r>
    <r>
      <rPr>
        <sz val="10"/>
        <color theme="1"/>
        <rFont val="Calibri"/>
        <family val="2"/>
        <charset val="238"/>
        <scheme val="minor"/>
      </rPr>
      <t xml:space="preserve">;  
</t>
    </r>
    <r>
      <rPr>
        <u/>
        <sz val="11"/>
        <color theme="1"/>
        <rFont val="Calibri"/>
        <family val="2"/>
        <charset val="238"/>
        <scheme val="minor"/>
      </rPr>
      <t>Komisarz Targów</t>
    </r>
    <r>
      <rPr>
        <sz val="11"/>
        <color theme="1"/>
        <rFont val="Calibri"/>
        <family val="2"/>
        <charset val="238"/>
        <scheme val="minor"/>
      </rPr>
      <t xml:space="preserve">: </t>
    </r>
    <r>
      <rPr>
        <b/>
        <sz val="11"/>
        <color theme="1"/>
        <rFont val="Calibri"/>
        <family val="2"/>
        <charset val="238"/>
        <scheme val="minor"/>
      </rPr>
      <t>Sylwia Gierszewska,</t>
    </r>
    <r>
      <rPr>
        <sz val="11"/>
        <color theme="1"/>
        <rFont val="Calibri"/>
        <family val="2"/>
        <charset val="238"/>
        <scheme val="minor"/>
      </rPr>
      <t xml:space="preserve"> tel. kom. 609 920 050</t>
    </r>
  </si>
  <si>
    <t>Szczegółowych informacji udziela Jerzy Czerwiński, tel. 451 155 189</t>
  </si>
  <si>
    <t>Szczegółowych informacji udziela Zbigniew Marciniak, tel. 797 010 595</t>
  </si>
  <si>
    <t>Szczegółowych informacji udziela Zbigniew Marciniak,  tel. 797 010 595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</si>
</sst>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b/>
      <u/>
      <sz val="11"/>
      <color theme="1"/>
      <name val="Calibri"/>
      <family val="2"/>
      <charset val="238"/>
      <scheme val="minor"/>
    </font>
    <font>
      <b/>
      <vertAlign val="superscript"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7.5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b/>
      <sz val="11.5"/>
      <color theme="1"/>
      <name val="Calibri"/>
      <family val="2"/>
      <charset val="238"/>
      <scheme val="minor"/>
    </font>
    <font>
      <sz val="11.5"/>
      <color theme="1"/>
      <name val="Calibri"/>
      <family val="2"/>
      <charset val="238"/>
      <scheme val="minor"/>
    </font>
    <font>
      <b/>
      <sz val="13"/>
      <color theme="1"/>
      <name val="Times New Roman"/>
      <family val="1"/>
      <charset val="238"/>
    </font>
    <font>
      <b/>
      <sz val="15"/>
      <color theme="1"/>
      <name val="Calibri"/>
      <family val="2"/>
      <charset val="238"/>
    </font>
    <font>
      <b/>
      <sz val="13"/>
      <color theme="1"/>
      <name val="Calibri"/>
      <family val="2"/>
      <charset val="238"/>
    </font>
    <font>
      <b/>
      <u/>
      <sz val="10"/>
      <color theme="1"/>
      <name val="Calibri"/>
      <family val="2"/>
      <charset val="238"/>
      <scheme val="minor"/>
    </font>
    <font>
      <b/>
      <sz val="7.5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5"/>
      <color rgb="FFFF0000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b/>
      <sz val="10.6"/>
      <color theme="1"/>
      <name val="Calibri"/>
      <family val="2"/>
      <charset val="238"/>
      <scheme val="minor"/>
    </font>
    <font>
      <b/>
      <sz val="10.6"/>
      <name val="Calibri"/>
      <family val="2"/>
      <charset val="238"/>
      <scheme val="minor"/>
    </font>
    <font>
      <b/>
      <sz val="10.6"/>
      <color rgb="FFFF0000"/>
      <name val="Calibri"/>
      <family val="2"/>
      <charset val="238"/>
      <scheme val="minor"/>
    </font>
    <font>
      <b/>
      <sz val="11"/>
      <color theme="9" tint="-0.249977111117893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indexed="64"/>
      </left>
      <right/>
      <top/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 style="thin">
        <color indexed="64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/>
      <right/>
      <top style="thin">
        <color rgb="FF00B050"/>
      </top>
      <bottom style="thin">
        <color indexed="64"/>
      </bottom>
      <diagonal/>
    </border>
    <border>
      <left/>
      <right style="thin">
        <color indexed="64"/>
      </right>
      <top style="thin">
        <color rgb="FF00B050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B050"/>
      </bottom>
      <diagonal/>
    </border>
    <border>
      <left style="thin">
        <color indexed="64"/>
      </left>
      <right/>
      <top style="thin">
        <color rgb="FF00B050"/>
      </top>
      <bottom style="thin">
        <color indexed="64"/>
      </bottom>
      <diagonal/>
    </border>
  </borders>
  <cellStyleXfs count="1">
    <xf numFmtId="0" fontId="0" fillId="0" borderId="0"/>
  </cellStyleXfs>
  <cellXfs count="388">
    <xf numFmtId="0" fontId="0" fillId="0" borderId="0" xfId="0"/>
    <xf numFmtId="0" fontId="0" fillId="0" borderId="0" xfId="0" applyBorder="1" applyAlignment="1">
      <alignment wrapText="1"/>
    </xf>
    <xf numFmtId="0" fontId="0" fillId="0" borderId="0" xfId="0" applyBorder="1"/>
    <xf numFmtId="0" fontId="3" fillId="0" borderId="0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" fillId="0" borderId="1" xfId="0" applyFont="1" applyBorder="1" applyAlignment="1">
      <alignment wrapText="1"/>
    </xf>
    <xf numFmtId="0" fontId="0" fillId="0" borderId="0" xfId="0" applyAlignment="1">
      <alignment vertical="top"/>
    </xf>
    <xf numFmtId="0" fontId="16" fillId="0" borderId="0" xfId="0" applyFont="1" applyBorder="1" applyAlignment="1">
      <alignment vertical="top" wrapText="1"/>
    </xf>
    <xf numFmtId="0" fontId="16" fillId="0" borderId="0" xfId="0" applyFont="1" applyBorder="1" applyAlignment="1">
      <alignment vertical="top"/>
    </xf>
    <xf numFmtId="0" fontId="13" fillId="0" borderId="1" xfId="0" applyFont="1" applyFill="1" applyBorder="1" applyAlignment="1">
      <alignment vertical="center" wrapText="1"/>
    </xf>
    <xf numFmtId="0" fontId="0" fillId="0" borderId="0" xfId="0" applyFill="1" applyBorder="1" applyAlignment="1"/>
    <xf numFmtId="0" fontId="6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" fillId="5" borderId="1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7" xfId="0" applyFill="1" applyBorder="1" applyAlignment="1" applyProtection="1">
      <alignment vertical="center" wrapText="1"/>
      <protection locked="0"/>
    </xf>
    <xf numFmtId="0" fontId="13" fillId="3" borderId="1" xfId="0" applyFont="1" applyFill="1" applyBorder="1" applyAlignment="1" applyProtection="1">
      <alignment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vertical="center" wrapText="1"/>
      <protection locked="0"/>
    </xf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wrapText="1"/>
    </xf>
    <xf numFmtId="0" fontId="7" fillId="2" borderId="1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wrapText="1"/>
    </xf>
    <xf numFmtId="0" fontId="7" fillId="2" borderId="14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3" fillId="7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3" borderId="1" xfId="0" applyFill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>
      <alignment vertical="center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4" xfId="0" applyBorder="1"/>
    <xf numFmtId="0" fontId="0" fillId="0" borderId="9" xfId="0" applyBorder="1"/>
    <xf numFmtId="0" fontId="0" fillId="0" borderId="6" xfId="0" applyBorder="1" applyAlignment="1">
      <alignment wrapText="1"/>
    </xf>
    <xf numFmtId="0" fontId="0" fillId="0" borderId="7" xfId="0" applyBorder="1"/>
    <xf numFmtId="0" fontId="0" fillId="0" borderId="2" xfId="0" applyBorder="1"/>
    <xf numFmtId="0" fontId="0" fillId="0" borderId="4" xfId="0" applyBorder="1" applyAlignment="1">
      <alignment wrapText="1"/>
    </xf>
    <xf numFmtId="0" fontId="0" fillId="0" borderId="8" xfId="0" applyBorder="1"/>
    <xf numFmtId="0" fontId="0" fillId="0" borderId="5" xfId="0" applyBorder="1"/>
    <xf numFmtId="0" fontId="0" fillId="0" borderId="7" xfId="0" applyBorder="1" applyAlignment="1">
      <alignment wrapText="1"/>
    </xf>
    <xf numFmtId="0" fontId="0" fillId="0" borderId="6" xfId="0" applyBorder="1"/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0" fillId="0" borderId="3" xfId="0" applyBorder="1"/>
    <xf numFmtId="0" fontId="9" fillId="0" borderId="0" xfId="0" applyFont="1" applyBorder="1" applyAlignment="1">
      <alignment vertical="center"/>
    </xf>
    <xf numFmtId="0" fontId="0" fillId="0" borderId="2" xfId="0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distributed" vertical="center" wrapText="1"/>
    </xf>
    <xf numFmtId="0" fontId="14" fillId="0" borderId="1" xfId="0" applyFont="1" applyFill="1" applyBorder="1" applyAlignment="1">
      <alignment vertical="center" wrapText="1"/>
    </xf>
    <xf numFmtId="0" fontId="14" fillId="3" borderId="1" xfId="0" applyFont="1" applyFill="1" applyBorder="1" applyAlignment="1" applyProtection="1">
      <alignment vertical="center" wrapText="1"/>
      <protection locked="0"/>
    </xf>
    <xf numFmtId="0" fontId="0" fillId="0" borderId="0" xfId="0" applyBorder="1" applyAlignment="1">
      <alignment vertical="top" wrapText="1"/>
    </xf>
    <xf numFmtId="0" fontId="6" fillId="0" borderId="1" xfId="0" applyFont="1" applyBorder="1" applyAlignment="1" applyProtection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0" xfId="0" applyBorder="1" applyAlignment="1">
      <alignment wrapText="1"/>
    </xf>
    <xf numFmtId="0" fontId="6" fillId="0" borderId="0" xfId="0" applyFont="1" applyBorder="1" applyAlignment="1">
      <alignment horizontal="right" vertical="center"/>
    </xf>
    <xf numFmtId="0" fontId="0" fillId="0" borderId="1" xfId="0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30" xfId="0" applyBorder="1" applyAlignment="1"/>
    <xf numFmtId="0" fontId="0" fillId="0" borderId="31" xfId="0" applyBorder="1" applyAlignment="1"/>
    <xf numFmtId="0" fontId="0" fillId="0" borderId="0" xfId="0" applyBorder="1" applyAlignment="1"/>
    <xf numFmtId="0" fontId="8" fillId="0" borderId="0" xfId="0" applyFont="1" applyBorder="1" applyAlignment="1">
      <alignment horizontal="center" wrapText="1"/>
    </xf>
    <xf numFmtId="0" fontId="0" fillId="0" borderId="9" xfId="0" applyFill="1" applyBorder="1" applyAlignment="1"/>
    <xf numFmtId="0" fontId="2" fillId="0" borderId="8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6" xfId="0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0" fillId="0" borderId="13" xfId="0" applyBorder="1" applyAlignment="1">
      <alignment horizontal="left"/>
    </xf>
    <xf numFmtId="0" fontId="1" fillId="5" borderId="2" xfId="0" applyFont="1" applyFill="1" applyBorder="1" applyAlignment="1" applyProtection="1">
      <alignment horizontal="left" wrapText="1"/>
    </xf>
    <xf numFmtId="0" fontId="1" fillId="0" borderId="8" xfId="0" applyFont="1" applyBorder="1" applyAlignment="1" applyProtection="1">
      <alignment wrapText="1"/>
    </xf>
    <xf numFmtId="0" fontId="6" fillId="0" borderId="8" xfId="0" applyFont="1" applyBorder="1" applyAlignment="1" applyProtection="1">
      <alignment horizontal="right" wrapText="1"/>
    </xf>
    <xf numFmtId="0" fontId="1" fillId="0" borderId="8" xfId="0" applyFont="1" applyFill="1" applyBorder="1" applyAlignment="1" applyProtection="1">
      <alignment wrapText="1"/>
    </xf>
    <xf numFmtId="0" fontId="1" fillId="0" borderId="0" xfId="0" applyFont="1" applyFill="1" applyBorder="1" applyAlignment="1" applyProtection="1"/>
    <xf numFmtId="0" fontId="30" fillId="0" borderId="34" xfId="0" applyFont="1" applyBorder="1" applyAlignment="1" applyProtection="1"/>
    <xf numFmtId="0" fontId="1" fillId="0" borderId="6" xfId="0" applyFont="1" applyFill="1" applyBorder="1" applyAlignment="1" applyProtection="1">
      <alignment horizontal="right"/>
    </xf>
    <xf numFmtId="0" fontId="30" fillId="0" borderId="37" xfId="0" applyFont="1" applyBorder="1" applyAlignment="1" applyProtection="1"/>
    <xf numFmtId="0" fontId="9" fillId="0" borderId="2" xfId="0" applyFont="1" applyBorder="1" applyAlignment="1">
      <alignment horizontal="center" vertical="center" wrapText="1"/>
    </xf>
    <xf numFmtId="0" fontId="0" fillId="0" borderId="3" xfId="0" applyBorder="1" applyAlignment="1"/>
    <xf numFmtId="0" fontId="0" fillId="0" borderId="4" xfId="0" applyBorder="1" applyAlignment="1"/>
    <xf numFmtId="0" fontId="0" fillId="0" borderId="8" xfId="0" applyBorder="1" applyAlignment="1"/>
    <xf numFmtId="0" fontId="0" fillId="0" borderId="0" xfId="0" applyBorder="1" applyAlignment="1"/>
    <xf numFmtId="0" fontId="0" fillId="0" borderId="9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1" fillId="9" borderId="6" xfId="0" applyFont="1" applyFill="1" applyBorder="1" applyAlignment="1" applyProtection="1">
      <alignment wrapText="1"/>
      <protection locked="0"/>
    </xf>
    <xf numFmtId="0" fontId="0" fillId="9" borderId="6" xfId="0" applyFill="1" applyBorder="1" applyAlignment="1" applyProtection="1">
      <alignment wrapText="1"/>
      <protection locked="0"/>
    </xf>
    <xf numFmtId="0" fontId="1" fillId="9" borderId="12" xfId="0" applyFont="1" applyFill="1" applyBorder="1" applyAlignment="1" applyProtection="1">
      <alignment wrapText="1"/>
      <protection locked="0"/>
    </xf>
    <xf numFmtId="0" fontId="0" fillId="9" borderId="12" xfId="0" applyFill="1" applyBorder="1" applyAlignment="1" applyProtection="1">
      <alignment wrapText="1"/>
      <protection locked="0"/>
    </xf>
    <xf numFmtId="0" fontId="0" fillId="9" borderId="12" xfId="0" applyFill="1" applyBorder="1" applyAlignment="1" applyProtection="1">
      <protection locked="0"/>
    </xf>
    <xf numFmtId="0" fontId="0" fillId="9" borderId="13" xfId="0" applyFill="1" applyBorder="1" applyAlignment="1" applyProtection="1">
      <protection locked="0"/>
    </xf>
    <xf numFmtId="0" fontId="1" fillId="0" borderId="3" xfId="0" applyFont="1" applyFill="1" applyBorder="1" applyAlignment="1" applyProtection="1"/>
    <xf numFmtId="0" fontId="0" fillId="0" borderId="3" xfId="0" applyBorder="1" applyAlignment="1" applyProtection="1"/>
    <xf numFmtId="0" fontId="28" fillId="0" borderId="0" xfId="0" applyFont="1" applyAlignment="1">
      <alignment horizontal="center" vertical="center"/>
    </xf>
    <xf numFmtId="0" fontId="0" fillId="0" borderId="0" xfId="0" applyAlignment="1"/>
    <xf numFmtId="0" fontId="0" fillId="9" borderId="5" xfId="0" applyFill="1" applyBorder="1" applyAlignment="1" applyProtection="1">
      <alignment horizontal="left" wrapText="1"/>
      <protection locked="0"/>
    </xf>
    <xf numFmtId="0" fontId="0" fillId="9" borderId="6" xfId="0" applyFill="1" applyBorder="1" applyAlignment="1" applyProtection="1">
      <alignment horizontal="left" wrapText="1"/>
      <protection locked="0"/>
    </xf>
    <xf numFmtId="0" fontId="0" fillId="9" borderId="6" xfId="0" applyFill="1" applyBorder="1" applyAlignment="1" applyProtection="1">
      <alignment horizontal="left"/>
      <protection locked="0"/>
    </xf>
    <xf numFmtId="0" fontId="0" fillId="9" borderId="7" xfId="0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center" vertical="center" wrapText="1"/>
    </xf>
    <xf numFmtId="0" fontId="1" fillId="9" borderId="34" xfId="0" applyFont="1" applyFill="1" applyBorder="1" applyAlignment="1" applyProtection="1">
      <alignment horizontal="right"/>
      <protection locked="0"/>
    </xf>
    <xf numFmtId="0" fontId="0" fillId="9" borderId="34" xfId="0" applyFill="1" applyBorder="1" applyAlignment="1" applyProtection="1">
      <protection locked="0"/>
    </xf>
    <xf numFmtId="0" fontId="0" fillId="9" borderId="35" xfId="0" applyFill="1" applyBorder="1" applyAlignment="1" applyProtection="1">
      <protection locked="0"/>
    </xf>
    <xf numFmtId="0" fontId="13" fillId="9" borderId="34" xfId="0" applyFont="1" applyFill="1" applyBorder="1" applyAlignment="1" applyProtection="1">
      <protection locked="0"/>
    </xf>
    <xf numFmtId="0" fontId="1" fillId="5" borderId="12" xfId="0" applyFont="1" applyFill="1" applyBorder="1" applyAlignment="1" applyProtection="1">
      <alignment horizontal="center" wrapText="1"/>
    </xf>
    <xf numFmtId="0" fontId="0" fillId="0" borderId="12" xfId="0" applyBorder="1" applyAlignment="1" applyProtection="1">
      <alignment horizontal="center" wrapText="1"/>
    </xf>
    <xf numFmtId="0" fontId="29" fillId="0" borderId="8" xfId="0" applyFont="1" applyBorder="1" applyAlignment="1" applyProtection="1"/>
    <xf numFmtId="0" fontId="29" fillId="0" borderId="0" xfId="0" applyFont="1" applyBorder="1" applyAlignment="1" applyProtection="1"/>
    <xf numFmtId="0" fontId="0" fillId="0" borderId="0" xfId="0" applyBorder="1" applyAlignment="1" applyProtection="1"/>
    <xf numFmtId="0" fontId="0" fillId="9" borderId="6" xfId="0" applyFill="1" applyBorder="1" applyAlignment="1" applyProtection="1">
      <alignment horizontal="center" wrapText="1"/>
      <protection locked="0"/>
    </xf>
    <xf numFmtId="0" fontId="0" fillId="9" borderId="6" xfId="0" applyFill="1" applyBorder="1" applyAlignment="1" applyProtection="1">
      <protection locked="0"/>
    </xf>
    <xf numFmtId="0" fontId="0" fillId="9" borderId="7" xfId="0" applyFill="1" applyBorder="1" applyAlignment="1" applyProtection="1">
      <protection locked="0"/>
    </xf>
    <xf numFmtId="0" fontId="0" fillId="3" borderId="12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32" fillId="0" borderId="32" xfId="0" applyFont="1" applyBorder="1" applyAlignment="1" applyProtection="1">
      <alignment vertical="center"/>
    </xf>
    <xf numFmtId="0" fontId="26" fillId="0" borderId="33" xfId="0" applyFont="1" applyBorder="1" applyAlignment="1" applyProtection="1">
      <alignment vertical="center"/>
    </xf>
    <xf numFmtId="0" fontId="6" fillId="9" borderId="6" xfId="0" applyFont="1" applyFill="1" applyBorder="1" applyAlignment="1" applyProtection="1">
      <alignment horizontal="right" wrapText="1"/>
      <protection locked="0"/>
    </xf>
    <xf numFmtId="0" fontId="5" fillId="0" borderId="3" xfId="0" applyFont="1" applyBorder="1" applyAlignment="1" applyProtection="1">
      <alignment horizontal="left" wrapText="1"/>
    </xf>
    <xf numFmtId="0" fontId="29" fillId="0" borderId="8" xfId="0" applyFont="1" applyBorder="1" applyAlignment="1"/>
    <xf numFmtId="0" fontId="29" fillId="0" borderId="0" xfId="0" applyFont="1" applyBorder="1" applyAlignment="1"/>
    <xf numFmtId="0" fontId="2" fillId="3" borderId="6" xfId="0" applyFont="1" applyFill="1" applyBorder="1" applyAlignment="1" applyProtection="1">
      <alignment horizontal="left" wrapText="1"/>
      <protection locked="0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9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10" fillId="0" borderId="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9" fillId="0" borderId="2" xfId="0" applyFont="1" applyBorder="1" applyAlignment="1" applyProtection="1"/>
    <xf numFmtId="0" fontId="43" fillId="0" borderId="6" xfId="0" applyFont="1" applyBorder="1" applyAlignment="1">
      <alignment horizontal="center"/>
    </xf>
    <xf numFmtId="0" fontId="4" fillId="0" borderId="31" xfId="0" applyFont="1" applyBorder="1" applyAlignment="1">
      <alignment horizontal="center" vertical="center" wrapText="1"/>
    </xf>
    <xf numFmtId="0" fontId="0" fillId="0" borderId="31" xfId="0" applyBorder="1" applyAlignment="1"/>
    <xf numFmtId="0" fontId="0" fillId="0" borderId="36" xfId="0" applyBorder="1" applyAlignment="1"/>
    <xf numFmtId="0" fontId="7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4" fontId="0" fillId="3" borderId="11" xfId="0" applyNumberFormat="1" applyFill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/>
    </xf>
    <xf numFmtId="0" fontId="0" fillId="3" borderId="11" xfId="0" applyFont="1" applyFill="1" applyBorder="1" applyAlignment="1" applyProtection="1">
      <alignment vertical="center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40" fillId="0" borderId="0" xfId="0" applyFont="1" applyBorder="1" applyAlignment="1">
      <alignment vertical="top" wrapText="1"/>
    </xf>
    <xf numFmtId="0" fontId="40" fillId="0" borderId="9" xfId="0" applyFont="1" applyBorder="1" applyAlignment="1">
      <alignment vertical="top" wrapText="1"/>
    </xf>
    <xf numFmtId="0" fontId="40" fillId="0" borderId="0" xfId="0" applyFont="1" applyAlignment="1">
      <alignment vertical="top" wrapText="1"/>
    </xf>
    <xf numFmtId="0" fontId="9" fillId="0" borderId="11" xfId="0" applyFont="1" applyBorder="1" applyAlignment="1">
      <alignment wrapText="1"/>
    </xf>
    <xf numFmtId="0" fontId="9" fillId="0" borderId="12" xfId="0" applyFont="1" applyBorder="1" applyAlignment="1"/>
    <xf numFmtId="0" fontId="9" fillId="0" borderId="13" xfId="0" applyFont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0" fontId="0" fillId="0" borderId="17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  <protection locked="0"/>
    </xf>
    <xf numFmtId="0" fontId="1" fillId="3" borderId="13" xfId="0" applyFont="1" applyFill="1" applyBorder="1" applyAlignment="1" applyProtection="1">
      <alignment horizontal="center" vertical="center" wrapText="1"/>
      <protection locked="0"/>
    </xf>
    <xf numFmtId="0" fontId="6" fillId="4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horizontal="distributed" vertical="center" wrapText="1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23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center"/>
    </xf>
    <xf numFmtId="0" fontId="6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vertical="center"/>
    </xf>
    <xf numFmtId="0" fontId="6" fillId="4" borderId="11" xfId="0" applyFont="1" applyFill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vertical="center"/>
    </xf>
    <xf numFmtId="0" fontId="8" fillId="0" borderId="13" xfId="0" applyFont="1" applyBorder="1" applyAlignment="1" applyProtection="1">
      <alignment vertical="center"/>
    </xf>
    <xf numFmtId="0" fontId="23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6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0" fillId="0" borderId="12" xfId="0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0" fillId="3" borderId="1" xfId="0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>
      <alignment vertical="center" wrapText="1"/>
    </xf>
    <xf numFmtId="0" fontId="1" fillId="3" borderId="11" xfId="0" applyFont="1" applyFill="1" applyBorder="1" applyAlignment="1" applyProtection="1">
      <alignment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24" xfId="0" applyFill="1" applyBorder="1" applyAlignment="1" applyProtection="1">
      <alignment vertical="center" wrapText="1"/>
    </xf>
    <xf numFmtId="0" fontId="0" fillId="0" borderId="25" xfId="0" applyBorder="1" applyAlignment="1" applyProtection="1">
      <alignment vertical="center" wrapText="1"/>
    </xf>
    <xf numFmtId="0" fontId="0" fillId="0" borderId="26" xfId="0" applyBorder="1" applyAlignment="1" applyProtection="1">
      <alignment vertical="center" wrapText="1"/>
    </xf>
    <xf numFmtId="0" fontId="0" fillId="0" borderId="27" xfId="0" applyBorder="1" applyAlignment="1" applyProtection="1">
      <alignment vertical="center" wrapText="1"/>
    </xf>
    <xf numFmtId="0" fontId="13" fillId="0" borderId="0" xfId="0" applyFont="1" applyBorder="1" applyAlignment="1">
      <alignment vertical="center" wrapText="1"/>
    </xf>
    <xf numFmtId="0" fontId="0" fillId="3" borderId="11" xfId="0" applyFill="1" applyBorder="1" applyAlignment="1" applyProtection="1">
      <alignment vertical="center" wrapText="1"/>
      <protection locked="0"/>
    </xf>
    <xf numFmtId="0" fontId="0" fillId="3" borderId="12" xfId="0" applyFill="1" applyBorder="1" applyAlignment="1" applyProtection="1">
      <alignment vertical="center" wrapText="1"/>
      <protection locked="0"/>
    </xf>
    <xf numFmtId="0" fontId="0" fillId="3" borderId="13" xfId="0" applyFill="1" applyBorder="1" applyAlignment="1" applyProtection="1">
      <alignment vertical="center" wrapText="1"/>
      <protection locked="0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" fontId="9" fillId="0" borderId="11" xfId="0" applyNumberFormat="1" applyFont="1" applyBorder="1" applyAlignment="1" applyProtection="1">
      <alignment horizontal="center" vertical="center" wrapText="1"/>
    </xf>
    <xf numFmtId="1" fontId="0" fillId="0" borderId="13" xfId="0" applyNumberFormat="1" applyBorder="1" applyAlignment="1" applyProtection="1">
      <alignment horizontal="center"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5" fillId="0" borderId="11" xfId="0" applyFont="1" applyFill="1" applyBorder="1" applyAlignment="1">
      <alignment horizontal="right" vertical="center" wrapText="1"/>
    </xf>
    <xf numFmtId="0" fontId="5" fillId="0" borderId="12" xfId="0" applyFont="1" applyFill="1" applyBorder="1" applyAlignment="1">
      <alignment horizontal="right" vertical="center" wrapText="1"/>
    </xf>
    <xf numFmtId="0" fontId="6" fillId="0" borderId="21" xfId="0" applyFont="1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0" fillId="0" borderId="23" xfId="0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vertical="center"/>
    </xf>
    <xf numFmtId="0" fontId="13" fillId="0" borderId="5" xfId="0" applyFont="1" applyFill="1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" fillId="3" borderId="11" xfId="0" applyFont="1" applyFill="1" applyBorder="1" applyAlignment="1" applyProtection="1">
      <alignment vertical="center" wrapText="1"/>
      <protection locked="0"/>
    </xf>
    <xf numFmtId="0" fontId="15" fillId="0" borderId="17" xfId="0" applyFont="1" applyFill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13" fillId="0" borderId="17" xfId="0" applyFont="1" applyFill="1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3" xfId="0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vertical="center" wrapText="1"/>
    </xf>
    <xf numFmtId="0" fontId="6" fillId="0" borderId="22" xfId="0" applyFont="1" applyFill="1" applyBorder="1" applyAlignment="1" applyProtection="1">
      <alignment vertical="center" wrapText="1"/>
    </xf>
    <xf numFmtId="0" fontId="6" fillId="0" borderId="23" xfId="0" applyFont="1" applyBorder="1" applyAlignment="1" applyProtection="1">
      <alignment vertical="center" wrapText="1"/>
    </xf>
    <xf numFmtId="0" fontId="0" fillId="0" borderId="1" xfId="0" applyBorder="1" applyAlignment="1" applyProtection="1">
      <alignment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6" fillId="0" borderId="5" xfId="0" applyFont="1" applyBorder="1" applyAlignment="1">
      <alignment vertical="top" wrapText="1"/>
    </xf>
    <xf numFmtId="0" fontId="16" fillId="0" borderId="6" xfId="0" applyFont="1" applyBorder="1" applyAlignment="1">
      <alignment vertical="top"/>
    </xf>
    <xf numFmtId="0" fontId="16" fillId="0" borderId="7" xfId="0" applyFont="1" applyBorder="1" applyAlignment="1">
      <alignment vertical="top"/>
    </xf>
    <xf numFmtId="0" fontId="7" fillId="2" borderId="28" xfId="0" applyFont="1" applyFill="1" applyBorder="1" applyAlignment="1">
      <alignment horizontal="center" vertical="center"/>
    </xf>
    <xf numFmtId="0" fontId="2" fillId="0" borderId="29" xfId="0" applyFont="1" applyBorder="1" applyAlignment="1">
      <alignment vertical="center"/>
    </xf>
    <xf numFmtId="0" fontId="16" fillId="0" borderId="2" xfId="0" applyFont="1" applyBorder="1" applyAlignment="1">
      <alignment vertical="top" wrapText="1"/>
    </xf>
    <xf numFmtId="0" fontId="16" fillId="0" borderId="3" xfId="0" applyFont="1" applyBorder="1" applyAlignment="1">
      <alignment vertical="top" wrapText="1"/>
    </xf>
    <xf numFmtId="0" fontId="16" fillId="0" borderId="4" xfId="0" applyFont="1" applyBorder="1" applyAlignment="1">
      <alignment vertical="top" wrapText="1"/>
    </xf>
    <xf numFmtId="0" fontId="7" fillId="2" borderId="0" xfId="0" applyFont="1" applyFill="1" applyAlignment="1">
      <alignment horizontal="center" vertical="center" shrinkToFi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274467</xdr:colOff>
      <xdr:row>10</xdr:row>
      <xdr:rowOff>9524</xdr:rowOff>
    </xdr:from>
    <xdr:to>
      <xdr:col>3</xdr:col>
      <xdr:colOff>1176855</xdr:colOff>
      <xdr:row>14</xdr:row>
      <xdr:rowOff>122154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920" y="1083855"/>
          <a:ext cx="1378638" cy="8879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52"/>
  <sheetViews>
    <sheetView tabSelected="1" zoomScale="86" zoomScaleNormal="86" workbookViewId="0">
      <selection activeCell="V24" sqref="V24"/>
    </sheetView>
  </sheetViews>
  <sheetFormatPr defaultRowHeight="15" x14ac:dyDescent="0.25"/>
  <cols>
    <col min="1" max="1" width="0.42578125" customWidth="1"/>
    <col min="2" max="2" width="0.5703125" customWidth="1"/>
    <col min="3" max="3" width="7.140625" customWidth="1"/>
    <col min="4" max="4" width="20.7109375" customWidth="1"/>
    <col min="5" max="5" width="6.7109375" customWidth="1"/>
    <col min="6" max="6" width="4.28515625" customWidth="1"/>
    <col min="7" max="7" width="0.7109375" customWidth="1"/>
    <col min="8" max="8" width="5.7109375" customWidth="1"/>
    <col min="9" max="10" width="0.7109375" customWidth="1"/>
    <col min="11" max="11" width="1.140625" customWidth="1"/>
    <col min="12" max="12" width="3.5703125" customWidth="1"/>
    <col min="13" max="13" width="10.140625" customWidth="1"/>
    <col min="14" max="14" width="9.28515625" customWidth="1"/>
    <col min="15" max="15" width="7.28515625" customWidth="1"/>
    <col min="16" max="16" width="13.140625" customWidth="1"/>
    <col min="17" max="17" width="5.28515625" customWidth="1"/>
    <col min="18" max="18" width="5.140625" customWidth="1"/>
    <col min="19" max="19" width="0.42578125" customWidth="1"/>
  </cols>
  <sheetData>
    <row r="1" spans="2:19" ht="4.5" customHeight="1" x14ac:dyDescent="0.25"/>
    <row r="2" spans="2:19" ht="2.25" customHeight="1" x14ac:dyDescent="0.25">
      <c r="B2" s="72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68"/>
    </row>
    <row r="3" spans="2:19" ht="20.25" customHeight="1" x14ac:dyDescent="0.25">
      <c r="B3" s="74"/>
      <c r="C3" s="188" t="s">
        <v>124</v>
      </c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9"/>
    </row>
    <row r="4" spans="2:19" ht="19.5" customHeight="1" x14ac:dyDescent="0.25">
      <c r="B4" s="74"/>
      <c r="C4" s="190" t="s">
        <v>125</v>
      </c>
      <c r="D4" s="190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9"/>
    </row>
    <row r="5" spans="2:19" ht="3" hidden="1" customHeight="1" x14ac:dyDescent="0.25">
      <c r="B5" s="75"/>
      <c r="C5" s="70"/>
      <c r="D5" s="101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6"/>
    </row>
    <row r="6" spans="2:19" ht="3" customHeight="1" x14ac:dyDescent="0.25">
      <c r="B6" s="2"/>
      <c r="C6" s="1"/>
      <c r="D6" s="102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2:19" ht="3" customHeight="1" x14ac:dyDescent="0.25">
      <c r="B7" s="72"/>
      <c r="C7" s="67"/>
      <c r="D7" s="100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73"/>
    </row>
    <row r="8" spans="2:19" ht="19.5" customHeight="1" x14ac:dyDescent="0.25">
      <c r="B8" s="74"/>
      <c r="C8" s="191" t="s">
        <v>82</v>
      </c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2"/>
    </row>
    <row r="9" spans="2:19" ht="2.25" customHeight="1" x14ac:dyDescent="0.35">
      <c r="B9" s="75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9"/>
    </row>
    <row r="10" spans="2:19" ht="3" hidden="1" customHeight="1" x14ac:dyDescent="0.35">
      <c r="B10" s="2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2:19" ht="15.75" customHeight="1" x14ac:dyDescent="0.25">
      <c r="E11" s="128" t="s">
        <v>151</v>
      </c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30"/>
    </row>
    <row r="12" spans="2:19" x14ac:dyDescent="0.25">
      <c r="E12" s="131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3"/>
    </row>
    <row r="13" spans="2:19" x14ac:dyDescent="0.25">
      <c r="E13" s="131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3"/>
    </row>
    <row r="14" spans="2:19" ht="15.75" customHeight="1" x14ac:dyDescent="0.25">
      <c r="E14" s="131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3"/>
    </row>
    <row r="15" spans="2:19" ht="11.25" customHeight="1" x14ac:dyDescent="0.25">
      <c r="E15" s="134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6"/>
    </row>
    <row r="16" spans="2:19" ht="15.75" x14ac:dyDescent="0.25">
      <c r="C16" s="195" t="s">
        <v>132</v>
      </c>
      <c r="D16" s="195"/>
      <c r="E16" s="145" t="s">
        <v>144</v>
      </c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33"/>
    </row>
    <row r="17" spans="2:19" ht="18.75" customHeight="1" x14ac:dyDescent="0.25">
      <c r="C17" s="194" t="s">
        <v>133</v>
      </c>
      <c r="D17" s="144"/>
      <c r="E17" s="144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19"/>
    </row>
    <row r="18" spans="2:19" ht="16.5" customHeight="1" x14ac:dyDescent="0.25">
      <c r="C18" s="147"/>
      <c r="D18" s="148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50"/>
    </row>
    <row r="19" spans="2:19" ht="18" customHeight="1" x14ac:dyDescent="0.25">
      <c r="C19" s="120" t="s">
        <v>134</v>
      </c>
      <c r="D19" s="139"/>
      <c r="E19" s="140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2"/>
    </row>
    <row r="20" spans="2:19" ht="18.75" customHeight="1" x14ac:dyDescent="0.25">
      <c r="C20" s="121" t="s">
        <v>0</v>
      </c>
      <c r="D20" s="139"/>
      <c r="E20" s="140"/>
      <c r="F20" s="140"/>
      <c r="G20" s="140"/>
      <c r="H20" s="140"/>
      <c r="I20" s="156" t="s">
        <v>135</v>
      </c>
      <c r="J20" s="157"/>
      <c r="K20" s="157"/>
      <c r="L20" s="157"/>
      <c r="M20" s="157"/>
      <c r="N20" s="139"/>
      <c r="O20" s="141"/>
      <c r="P20" s="141"/>
      <c r="Q20" s="141"/>
      <c r="R20" s="141"/>
      <c r="S20" s="142"/>
    </row>
    <row r="21" spans="2:19" ht="19.5" customHeight="1" x14ac:dyDescent="0.3">
      <c r="C21" s="171" t="s">
        <v>137</v>
      </c>
      <c r="D21" s="172"/>
      <c r="E21" s="132"/>
      <c r="F21" s="173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5"/>
    </row>
    <row r="22" spans="2:19" ht="2.25" customHeight="1" x14ac:dyDescent="0.25">
      <c r="B22" s="72"/>
      <c r="C22" s="108"/>
      <c r="D22" s="109"/>
      <c r="E22" s="109"/>
      <c r="F22" s="110"/>
      <c r="G22" s="109"/>
      <c r="H22" s="110"/>
      <c r="I22" s="109"/>
      <c r="J22" s="110"/>
      <c r="K22" s="110"/>
      <c r="L22" s="110"/>
      <c r="M22" s="111"/>
      <c r="N22" s="111"/>
      <c r="O22" s="111"/>
      <c r="P22" s="111"/>
      <c r="Q22" s="111"/>
      <c r="R22" s="17"/>
      <c r="S22" s="112"/>
    </row>
    <row r="23" spans="2:19" ht="14.25" customHeight="1" x14ac:dyDescent="0.25">
      <c r="B23" s="74"/>
      <c r="C23" s="167" t="s">
        <v>138</v>
      </c>
      <c r="D23" s="168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4"/>
    </row>
    <row r="24" spans="2:19" ht="27" customHeight="1" x14ac:dyDescent="0.25">
      <c r="B24" s="74"/>
      <c r="C24" s="122" t="s">
        <v>139</v>
      </c>
      <c r="D24" s="169"/>
      <c r="E24" s="162"/>
      <c r="F24" s="170" t="s">
        <v>145</v>
      </c>
      <c r="G24" s="144"/>
      <c r="H24" s="144"/>
      <c r="I24" s="144"/>
      <c r="J24" s="144"/>
      <c r="K24" s="144"/>
      <c r="L24" s="144"/>
      <c r="M24" s="144"/>
      <c r="N24" s="141"/>
      <c r="O24" s="141"/>
      <c r="P24" s="141"/>
      <c r="Q24" s="141"/>
      <c r="R24" s="141"/>
      <c r="S24" s="142"/>
    </row>
    <row r="25" spans="2:19" ht="17.25" customHeight="1" x14ac:dyDescent="0.25">
      <c r="B25" s="74"/>
      <c r="C25" s="158" t="s">
        <v>140</v>
      </c>
      <c r="D25" s="159"/>
      <c r="E25" s="160"/>
      <c r="F25" s="160"/>
      <c r="G25" s="160"/>
      <c r="H25" s="160"/>
      <c r="I25" s="161"/>
      <c r="J25" s="162"/>
      <c r="K25" s="162"/>
      <c r="L25" s="162"/>
      <c r="M25" s="162"/>
      <c r="N25" s="162"/>
      <c r="O25" s="162"/>
      <c r="P25" s="162"/>
      <c r="Q25" s="162"/>
      <c r="R25" s="162"/>
      <c r="S25" s="163"/>
    </row>
    <row r="26" spans="2:19" ht="17.25" customHeight="1" x14ac:dyDescent="0.25">
      <c r="B26" s="74"/>
      <c r="C26" s="123" t="s">
        <v>141</v>
      </c>
      <c r="D26" s="137"/>
      <c r="E26" s="138"/>
      <c r="F26" s="138"/>
      <c r="G26" s="138"/>
      <c r="H26" s="143" t="s">
        <v>135</v>
      </c>
      <c r="I26" s="144"/>
      <c r="J26" s="144"/>
      <c r="K26" s="144"/>
      <c r="L26" s="144"/>
      <c r="M26" s="141"/>
      <c r="N26" s="141"/>
      <c r="O26" s="141"/>
      <c r="P26" s="124" t="s">
        <v>136</v>
      </c>
      <c r="Q26" s="164"/>
      <c r="R26" s="165"/>
      <c r="S26" s="166"/>
    </row>
    <row r="27" spans="2:19" ht="3" customHeight="1" x14ac:dyDescent="0.25">
      <c r="B27" s="74"/>
      <c r="C27" s="113"/>
      <c r="D27" s="118"/>
      <c r="E27" s="114"/>
      <c r="F27" s="114"/>
      <c r="G27" s="115"/>
      <c r="H27" s="115"/>
      <c r="I27" s="115"/>
      <c r="J27" s="115"/>
      <c r="K27" s="115"/>
      <c r="L27" s="115"/>
      <c r="M27" s="115"/>
      <c r="N27" s="196"/>
      <c r="O27" s="197"/>
      <c r="P27" s="197"/>
      <c r="Q27" s="197"/>
      <c r="R27" s="197"/>
      <c r="S27" s="198"/>
    </row>
    <row r="28" spans="2:19" ht="19.5" customHeight="1" x14ac:dyDescent="0.25">
      <c r="B28" s="75"/>
      <c r="C28" s="127" t="s">
        <v>142</v>
      </c>
      <c r="D28" s="125"/>
      <c r="E28" s="155"/>
      <c r="F28" s="153"/>
      <c r="G28" s="153"/>
      <c r="H28" s="153"/>
      <c r="I28" s="153"/>
      <c r="J28" s="153"/>
      <c r="K28" s="153"/>
      <c r="L28" s="153"/>
      <c r="M28" s="153"/>
      <c r="N28" s="153"/>
      <c r="O28" s="126" t="s">
        <v>143</v>
      </c>
      <c r="P28" s="152"/>
      <c r="Q28" s="153"/>
      <c r="R28" s="153"/>
      <c r="S28" s="154"/>
    </row>
    <row r="29" spans="2:19" ht="3" customHeight="1" x14ac:dyDescent="0.25">
      <c r="C29" s="75"/>
      <c r="D29" s="77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7"/>
    </row>
    <row r="30" spans="2:19" ht="34.5" customHeight="1" x14ac:dyDescent="0.25">
      <c r="B30" s="72"/>
      <c r="C30" s="178" t="s">
        <v>110</v>
      </c>
      <c r="D30" s="179"/>
      <c r="E30" s="180"/>
      <c r="F30" s="180"/>
      <c r="G30" s="180"/>
      <c r="H30" s="180"/>
      <c r="I30" s="180"/>
      <c r="J30" s="181"/>
      <c r="K30" s="48"/>
      <c r="L30" s="50" t="s">
        <v>2</v>
      </c>
      <c r="M30" s="193" t="s">
        <v>3</v>
      </c>
      <c r="N30" s="177"/>
      <c r="O30" s="177"/>
      <c r="P30" s="177"/>
      <c r="Q30" s="193" t="s">
        <v>4</v>
      </c>
      <c r="R30" s="177"/>
    </row>
    <row r="31" spans="2:19" ht="24" customHeight="1" x14ac:dyDescent="0.25">
      <c r="B31" s="74"/>
      <c r="C31" s="182"/>
      <c r="D31" s="183"/>
      <c r="E31" s="183"/>
      <c r="F31" s="183"/>
      <c r="G31" s="183"/>
      <c r="H31" s="183"/>
      <c r="I31" s="183"/>
      <c r="J31" s="184"/>
      <c r="K31" s="7"/>
      <c r="L31" s="4" t="s">
        <v>5</v>
      </c>
      <c r="M31" s="176" t="s">
        <v>112</v>
      </c>
      <c r="N31" s="177"/>
      <c r="O31" s="177"/>
      <c r="P31" s="177"/>
      <c r="Q31" s="151" t="str">
        <f>IF((SUM('Formularz B'!P21)+SUM('Formularz B'!O31:P31)+SUM('Formularz B'!O40:P40))&gt;0,SUM('Formularz B'!P21)+SUM('Formularz B'!O31:P31)+SUM('Formularz B'!O40:P40)," ")</f>
        <v xml:space="preserve"> </v>
      </c>
      <c r="R31" s="151"/>
    </row>
    <row r="32" spans="2:19" ht="24" customHeight="1" x14ac:dyDescent="0.25">
      <c r="B32" s="74"/>
      <c r="C32" s="182"/>
      <c r="D32" s="183"/>
      <c r="E32" s="183"/>
      <c r="F32" s="183"/>
      <c r="G32" s="183"/>
      <c r="H32" s="183"/>
      <c r="I32" s="183"/>
      <c r="J32" s="184"/>
      <c r="K32" s="7"/>
      <c r="L32" s="4" t="s">
        <v>6</v>
      </c>
      <c r="M32" s="176" t="s">
        <v>83</v>
      </c>
      <c r="N32" s="177"/>
      <c r="O32" s="177"/>
      <c r="P32" s="177"/>
      <c r="Q32" s="151" t="str">
        <f>IF(SUM('Formularz C'!R17:T17)&gt;0,SUM('Formularz C'!R17:T17)," ")</f>
        <v xml:space="preserve"> </v>
      </c>
      <c r="R32" s="151"/>
    </row>
    <row r="33" spans="2:18" ht="24" customHeight="1" x14ac:dyDescent="0.25">
      <c r="B33" s="74"/>
      <c r="C33" s="185"/>
      <c r="D33" s="186"/>
      <c r="E33" s="186"/>
      <c r="F33" s="186"/>
      <c r="G33" s="186"/>
      <c r="H33" s="186"/>
      <c r="I33" s="186"/>
      <c r="J33" s="187"/>
      <c r="K33" s="7"/>
      <c r="L33" s="4" t="s">
        <v>7</v>
      </c>
      <c r="M33" s="176" t="s">
        <v>84</v>
      </c>
      <c r="N33" s="177"/>
      <c r="O33" s="177"/>
      <c r="P33" s="177"/>
      <c r="Q33" s="151" t="str">
        <f>IF(SUM('Formularz C'!H21:H25)&gt;0,SUM('Formularz C'!H21:H25)," ")</f>
        <v xml:space="preserve"> </v>
      </c>
      <c r="R33" s="151"/>
    </row>
    <row r="34" spans="2:18" ht="16.5" customHeight="1" x14ac:dyDescent="0.25">
      <c r="B34" s="74"/>
      <c r="C34" s="210" t="s">
        <v>150</v>
      </c>
      <c r="D34" s="211"/>
      <c r="E34" s="180"/>
      <c r="F34" s="180"/>
      <c r="G34" s="180"/>
      <c r="H34" s="180"/>
      <c r="I34" s="180"/>
      <c r="J34" s="181"/>
      <c r="K34" s="7"/>
      <c r="L34" s="4" t="s">
        <v>8</v>
      </c>
      <c r="M34" s="176" t="s">
        <v>85</v>
      </c>
      <c r="N34" s="177"/>
      <c r="O34" s="177"/>
      <c r="P34" s="177"/>
      <c r="Q34" s="151" t="str">
        <f>IF(SUM('Formularz C'!S23:T24)&gt;0,SUM('Formularz C'!S23:T24)," ")</f>
        <v xml:space="preserve"> </v>
      </c>
      <c r="R34" s="151"/>
    </row>
    <row r="35" spans="2:18" ht="24" customHeight="1" x14ac:dyDescent="0.25">
      <c r="B35" s="74"/>
      <c r="C35" s="182"/>
      <c r="D35" s="183"/>
      <c r="E35" s="183"/>
      <c r="F35" s="183"/>
      <c r="G35" s="183"/>
      <c r="H35" s="183"/>
      <c r="I35" s="183"/>
      <c r="J35" s="184"/>
      <c r="K35" s="7"/>
      <c r="L35" s="4" t="s">
        <v>9</v>
      </c>
      <c r="M35" s="176" t="s">
        <v>86</v>
      </c>
      <c r="N35" s="177"/>
      <c r="O35" s="177"/>
      <c r="P35" s="177"/>
      <c r="Q35" s="151" t="str">
        <f>'Formularz B'!P42</f>
        <v xml:space="preserve"> </v>
      </c>
      <c r="R35" s="151"/>
    </row>
    <row r="36" spans="2:18" ht="24" customHeight="1" thickBot="1" x14ac:dyDescent="0.3">
      <c r="B36" s="74"/>
      <c r="C36" s="182"/>
      <c r="D36" s="183"/>
      <c r="E36" s="183"/>
      <c r="F36" s="183"/>
      <c r="G36" s="183"/>
      <c r="H36" s="183"/>
      <c r="I36" s="183"/>
      <c r="J36" s="184"/>
      <c r="K36" s="7"/>
      <c r="L36" s="4" t="s">
        <v>10</v>
      </c>
      <c r="M36" s="176" t="s">
        <v>87</v>
      </c>
      <c r="N36" s="177"/>
      <c r="O36" s="177"/>
      <c r="P36" s="177"/>
      <c r="Q36" s="228" t="str">
        <f>IF(SUM('Formularz C'!Q51:T51)&gt;0,SUM('Formularz C'!Q51:T51)," ")</f>
        <v xml:space="preserve"> </v>
      </c>
      <c r="R36" s="228"/>
    </row>
    <row r="37" spans="2:18" ht="39.75" customHeight="1" thickBot="1" x14ac:dyDescent="0.3">
      <c r="B37" s="75"/>
      <c r="C37" s="185"/>
      <c r="D37" s="186"/>
      <c r="E37" s="186"/>
      <c r="F37" s="186"/>
      <c r="G37" s="186"/>
      <c r="H37" s="186"/>
      <c r="I37" s="186"/>
      <c r="J37" s="187"/>
      <c r="K37" s="7"/>
      <c r="L37" s="4" t="s">
        <v>11</v>
      </c>
      <c r="M37" s="220" t="s">
        <v>111</v>
      </c>
      <c r="N37" s="221"/>
      <c r="O37" s="221"/>
      <c r="P37" s="222"/>
      <c r="Q37" s="218" t="str">
        <f>IF(SUM(Q31:R36)&gt;0,SUM(Q31:R36)," ")</f>
        <v xml:space="preserve"> </v>
      </c>
      <c r="R37" s="219"/>
    </row>
    <row r="38" spans="2:18" ht="3.75" customHeight="1" x14ac:dyDescent="0.25">
      <c r="B38" s="2"/>
      <c r="C38" s="48"/>
      <c r="D38" s="102"/>
      <c r="E38" s="48"/>
      <c r="F38" s="48"/>
      <c r="G38" s="48"/>
      <c r="H38" s="48"/>
      <c r="I38" s="48"/>
      <c r="J38" s="1"/>
      <c r="K38" s="48"/>
      <c r="L38" s="48"/>
      <c r="M38" s="48"/>
      <c r="N38" s="48"/>
      <c r="O38" s="48"/>
      <c r="P38" s="48"/>
      <c r="Q38" s="48"/>
      <c r="R38" s="48"/>
    </row>
    <row r="39" spans="2:18" ht="3.75" customHeight="1" x14ac:dyDescent="0.25">
      <c r="B39" s="72"/>
      <c r="C39" s="67"/>
      <c r="D39" s="100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73"/>
    </row>
    <row r="40" spans="2:18" ht="16.5" customHeight="1" x14ac:dyDescent="0.25">
      <c r="B40" s="74"/>
      <c r="C40" s="223" t="s">
        <v>12</v>
      </c>
      <c r="D40" s="223"/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  <c r="P40" s="223"/>
      <c r="Q40" s="223"/>
      <c r="R40" s="224"/>
    </row>
    <row r="41" spans="2:18" ht="18" customHeight="1" x14ac:dyDescent="0.3">
      <c r="B41" s="74"/>
      <c r="C41" s="225" t="s">
        <v>146</v>
      </c>
      <c r="D41" s="225"/>
      <c r="E41" s="225"/>
      <c r="F41" s="226"/>
      <c r="G41" s="226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27"/>
    </row>
    <row r="42" spans="2:18" ht="3.75" customHeight="1" x14ac:dyDescent="0.25">
      <c r="B42" s="75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1"/>
    </row>
    <row r="43" spans="2:18" ht="3" customHeight="1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2:18" ht="101.25" customHeight="1" x14ac:dyDescent="0.25">
      <c r="B44" s="215" t="s">
        <v>147</v>
      </c>
      <c r="C44" s="216"/>
      <c r="D44" s="216"/>
      <c r="E44" s="216"/>
      <c r="F44" s="216"/>
      <c r="G44" s="216"/>
      <c r="H44" s="216"/>
      <c r="I44" s="216"/>
      <c r="J44" s="216"/>
      <c r="K44" s="216"/>
      <c r="L44" s="216"/>
      <c r="M44" s="216"/>
      <c r="N44" s="216"/>
      <c r="O44" s="216"/>
      <c r="P44" s="216"/>
      <c r="Q44" s="216"/>
      <c r="R44" s="217"/>
    </row>
    <row r="45" spans="2:18" ht="3.75" customHeight="1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2:18" ht="3" customHeight="1" x14ac:dyDescent="0.25">
      <c r="B46" s="72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68"/>
    </row>
    <row r="47" spans="2:18" ht="27.75" customHeight="1" x14ac:dyDescent="0.25">
      <c r="B47" s="74"/>
      <c r="C47" s="212" t="s">
        <v>148</v>
      </c>
      <c r="D47" s="212"/>
      <c r="E47" s="212"/>
      <c r="F47" s="212"/>
      <c r="G47" s="212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3"/>
    </row>
    <row r="48" spans="2:18" ht="46.5" customHeight="1" x14ac:dyDescent="0.25">
      <c r="B48" s="74"/>
      <c r="C48" s="214"/>
      <c r="D48" s="214"/>
      <c r="E48" s="214"/>
      <c r="F48" s="214"/>
      <c r="G48" s="214"/>
      <c r="H48" s="214"/>
      <c r="I48" s="214"/>
      <c r="J48" s="214"/>
      <c r="K48" s="214"/>
      <c r="L48" s="214"/>
      <c r="M48" s="214"/>
      <c r="N48" s="214"/>
      <c r="O48" s="214"/>
      <c r="P48" s="214"/>
      <c r="Q48" s="214"/>
      <c r="R48" s="213"/>
    </row>
    <row r="49" spans="2:18" ht="17.25" customHeight="1" x14ac:dyDescent="0.25">
      <c r="B49" s="74"/>
      <c r="C49" s="18" t="s">
        <v>16</v>
      </c>
      <c r="D49" s="103"/>
      <c r="E49" s="203"/>
      <c r="F49" s="204"/>
      <c r="G49" s="51"/>
      <c r="H49" s="47" t="s">
        <v>13</v>
      </c>
      <c r="I49" s="51"/>
      <c r="J49" s="51"/>
      <c r="K49" s="51"/>
      <c r="L49" s="207"/>
      <c r="M49" s="208"/>
      <c r="N49" s="208"/>
      <c r="O49" s="209"/>
      <c r="P49" s="205" t="s">
        <v>14</v>
      </c>
      <c r="Q49" s="206"/>
      <c r="R49" s="69"/>
    </row>
    <row r="50" spans="2:18" ht="3.75" customHeight="1" x14ac:dyDescent="0.25">
      <c r="B50" s="75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1"/>
    </row>
    <row r="51" spans="2:18" ht="3" customHeight="1" thickBot="1" x14ac:dyDescent="0.3"/>
    <row r="52" spans="2:18" ht="24.75" customHeight="1" thickBot="1" x14ac:dyDescent="0.3">
      <c r="B52" s="199" t="s">
        <v>127</v>
      </c>
      <c r="C52" s="200"/>
      <c r="D52" s="200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1"/>
      <c r="P52" s="201"/>
      <c r="Q52" s="202"/>
      <c r="R52" s="49" t="s">
        <v>15</v>
      </c>
    </row>
  </sheetData>
  <sheetProtection algorithmName="SHA-512" hashValue="QJH3+fNRacDKy0+F/qhY43ig30hOJ0d7l0ZCTByDwxqC4IKp0bRTj2lRVtT7BjdKBUpciAbXzqx6Po1g0Od6+Q==" saltValue="wmYA81VtU36QssTMcTqtvA==" spinCount="100000" sheet="1" objects="1" scenarios="1"/>
  <mergeCells count="55">
    <mergeCell ref="B52:Q52"/>
    <mergeCell ref="E49:F49"/>
    <mergeCell ref="P49:Q49"/>
    <mergeCell ref="L49:O49"/>
    <mergeCell ref="C34:J37"/>
    <mergeCell ref="C47:R48"/>
    <mergeCell ref="B44:R44"/>
    <mergeCell ref="Q37:R37"/>
    <mergeCell ref="M35:P35"/>
    <mergeCell ref="M36:P36"/>
    <mergeCell ref="M37:P37"/>
    <mergeCell ref="C40:R40"/>
    <mergeCell ref="C41:R41"/>
    <mergeCell ref="Q36:R36"/>
    <mergeCell ref="M34:P34"/>
    <mergeCell ref="Q35:R35"/>
    <mergeCell ref="M32:P32"/>
    <mergeCell ref="C30:J33"/>
    <mergeCell ref="C3:R3"/>
    <mergeCell ref="C4:R4"/>
    <mergeCell ref="C8:R8"/>
    <mergeCell ref="M33:P33"/>
    <mergeCell ref="M30:P30"/>
    <mergeCell ref="M31:P31"/>
    <mergeCell ref="Q30:R30"/>
    <mergeCell ref="Q31:R31"/>
    <mergeCell ref="Q32:R32"/>
    <mergeCell ref="Q33:R33"/>
    <mergeCell ref="C17:E17"/>
    <mergeCell ref="F17:R17"/>
    <mergeCell ref="C16:D16"/>
    <mergeCell ref="N27:S27"/>
    <mergeCell ref="Q34:R34"/>
    <mergeCell ref="P28:S28"/>
    <mergeCell ref="E28:N28"/>
    <mergeCell ref="D20:H20"/>
    <mergeCell ref="I20:M20"/>
    <mergeCell ref="N20:S20"/>
    <mergeCell ref="C25:H25"/>
    <mergeCell ref="I25:S25"/>
    <mergeCell ref="Q26:S26"/>
    <mergeCell ref="C23:D23"/>
    <mergeCell ref="E23:S23"/>
    <mergeCell ref="D24:E24"/>
    <mergeCell ref="N24:S24"/>
    <mergeCell ref="F24:M24"/>
    <mergeCell ref="C21:E21"/>
    <mergeCell ref="F21:S21"/>
    <mergeCell ref="E11:S15"/>
    <mergeCell ref="D26:G26"/>
    <mergeCell ref="D19:S19"/>
    <mergeCell ref="H26:L26"/>
    <mergeCell ref="M26:O26"/>
    <mergeCell ref="E16:S16"/>
    <mergeCell ref="C18:S18"/>
  </mergeCells>
  <pageMargins left="0.19685039370078741" right="0.19685039370078741" top="0.35433070866141736" bottom="0.35433070866141736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topLeftCell="A22" zoomScale="78" zoomScaleNormal="78" workbookViewId="0">
      <selection activeCell="U35" sqref="U35"/>
    </sheetView>
  </sheetViews>
  <sheetFormatPr defaultColWidth="9.140625" defaultRowHeight="15" x14ac:dyDescent="0.25"/>
  <cols>
    <col min="1" max="1" width="0.42578125" style="8" customWidth="1"/>
    <col min="2" max="2" width="5.140625" style="8" customWidth="1"/>
    <col min="3" max="3" width="8.140625" style="8" customWidth="1"/>
    <col min="4" max="4" width="25" style="8" customWidth="1"/>
    <col min="5" max="5" width="5.28515625" style="8" customWidth="1"/>
    <col min="6" max="6" width="4.140625" style="8" customWidth="1"/>
    <col min="7" max="7" width="0.85546875" style="8" customWidth="1"/>
    <col min="8" max="8" width="0.7109375" style="8" customWidth="1"/>
    <col min="9" max="10" width="0.5703125" style="8" customWidth="1"/>
    <col min="11" max="12" width="4.85546875" style="8" customWidth="1"/>
    <col min="13" max="13" width="5.7109375" style="8" customWidth="1"/>
    <col min="14" max="14" width="12" style="8" customWidth="1"/>
    <col min="15" max="15" width="10.140625" style="8" customWidth="1"/>
    <col min="16" max="16" width="10.5703125" style="8" customWidth="1"/>
    <col min="17" max="17" width="0.5703125" style="8" customWidth="1"/>
    <col min="18" max="18" width="0.42578125" style="8" hidden="1" customWidth="1"/>
    <col min="19" max="16384" width="9.140625" style="8"/>
  </cols>
  <sheetData>
    <row r="1" spans="1:19" ht="4.5" customHeight="1" x14ac:dyDescent="0.25"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</row>
    <row r="2" spans="1:19" ht="2.25" customHeight="1" x14ac:dyDescent="0.25">
      <c r="B2" s="86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8"/>
      <c r="Q2" s="65"/>
      <c r="R2" s="65"/>
      <c r="S2" s="65"/>
    </row>
    <row r="3" spans="1:19" ht="30" customHeight="1" x14ac:dyDescent="0.25">
      <c r="B3" s="232" t="s">
        <v>126</v>
      </c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4"/>
      <c r="Q3" s="65"/>
      <c r="R3" s="65"/>
      <c r="S3" s="65"/>
    </row>
    <row r="4" spans="1:19" ht="19.5" customHeight="1" x14ac:dyDescent="0.25">
      <c r="B4" s="235" t="s">
        <v>125</v>
      </c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4"/>
      <c r="Q4" s="65"/>
      <c r="R4" s="65"/>
      <c r="S4" s="65"/>
    </row>
    <row r="5" spans="1:19" ht="3" customHeight="1" x14ac:dyDescent="0.25">
      <c r="B5" s="89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1"/>
      <c r="Q5" s="65"/>
      <c r="R5" s="65"/>
      <c r="S5" s="65"/>
    </row>
    <row r="6" spans="1:19" s="27" customFormat="1" ht="6" customHeight="1" x14ac:dyDescent="0.25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65"/>
      <c r="R6" s="65"/>
      <c r="S6" s="65"/>
    </row>
    <row r="7" spans="1:19" s="27" customFormat="1" ht="4.5" customHeight="1" x14ac:dyDescent="0.25">
      <c r="A7" s="22"/>
      <c r="B7" s="82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0"/>
      <c r="Q7" s="7"/>
      <c r="R7" s="7"/>
      <c r="S7" s="65"/>
    </row>
    <row r="8" spans="1:19" s="27" customFormat="1" ht="21" customHeight="1" x14ac:dyDescent="0.25">
      <c r="A8" s="22"/>
      <c r="B8" s="235" t="s">
        <v>113</v>
      </c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9"/>
      <c r="Q8" s="54"/>
      <c r="R8" s="54"/>
      <c r="S8" s="65"/>
    </row>
    <row r="9" spans="1:19" s="27" customFormat="1" ht="5.25" customHeight="1" x14ac:dyDescent="0.25">
      <c r="A9" s="22"/>
      <c r="B9" s="83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/>
      <c r="Q9" s="10"/>
      <c r="R9" s="10"/>
      <c r="S9" s="65"/>
    </row>
    <row r="10" spans="1:19" s="27" customFormat="1" ht="6.75" customHeight="1" x14ac:dyDescent="0.25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65"/>
      <c r="R10" s="65"/>
      <c r="S10" s="65"/>
    </row>
    <row r="11" spans="1:19" s="27" customFormat="1" ht="26.25" customHeight="1" x14ac:dyDescent="0.25">
      <c r="A11" s="65"/>
      <c r="B11" s="30" t="s">
        <v>15</v>
      </c>
      <c r="C11" s="236" t="s">
        <v>88</v>
      </c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65"/>
      <c r="R11" s="65"/>
      <c r="S11" s="65"/>
    </row>
    <row r="12" spans="1:19" s="27" customFormat="1" ht="3.75" customHeight="1" x14ac:dyDescent="0.25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22"/>
    </row>
    <row r="13" spans="1:19" ht="21" customHeight="1" x14ac:dyDescent="0.25">
      <c r="B13" s="237" t="s">
        <v>89</v>
      </c>
      <c r="C13" s="238"/>
      <c r="D13" s="238"/>
      <c r="E13" s="238"/>
      <c r="F13" s="239"/>
      <c r="G13" s="52"/>
      <c r="H13" s="52"/>
      <c r="I13" s="65"/>
      <c r="J13" s="65"/>
      <c r="K13" s="242" t="s">
        <v>18</v>
      </c>
      <c r="L13" s="243"/>
      <c r="M13" s="243"/>
      <c r="N13" s="243"/>
      <c r="O13" s="243"/>
      <c r="P13" s="244"/>
    </row>
    <row r="14" spans="1:19" ht="32.25" customHeight="1" x14ac:dyDescent="0.25">
      <c r="B14" s="176" t="s">
        <v>90</v>
      </c>
      <c r="C14" s="176"/>
      <c r="D14" s="176"/>
      <c r="E14" s="240"/>
      <c r="F14" s="241"/>
      <c r="G14" s="7"/>
      <c r="H14" s="7"/>
      <c r="I14" s="81"/>
      <c r="J14" s="81"/>
      <c r="K14" s="229" t="s">
        <v>19</v>
      </c>
      <c r="L14" s="229"/>
      <c r="M14" s="176"/>
      <c r="N14" s="19" t="s">
        <v>35</v>
      </c>
      <c r="O14" s="19" t="s">
        <v>33</v>
      </c>
      <c r="P14" s="19" t="s">
        <v>25</v>
      </c>
    </row>
    <row r="15" spans="1:19" ht="26.25" customHeight="1" x14ac:dyDescent="0.25">
      <c r="B15" s="176" t="s">
        <v>91</v>
      </c>
      <c r="C15" s="176"/>
      <c r="D15" s="176"/>
      <c r="E15" s="240"/>
      <c r="F15" s="241"/>
      <c r="G15" s="7"/>
      <c r="H15" s="7"/>
      <c r="I15" s="65"/>
      <c r="J15" s="65"/>
      <c r="K15" s="230" t="s">
        <v>20</v>
      </c>
      <c r="L15" s="230"/>
      <c r="M15" s="231"/>
      <c r="N15" s="20">
        <v>690</v>
      </c>
      <c r="O15" s="42"/>
      <c r="P15" s="20" t="str">
        <f>IF(N15*O15&gt;0,N15*O15," ")</f>
        <v xml:space="preserve"> </v>
      </c>
    </row>
    <row r="16" spans="1:19" ht="26.25" customHeight="1" x14ac:dyDescent="0.25">
      <c r="B16" s="176" t="s">
        <v>92</v>
      </c>
      <c r="C16" s="176"/>
      <c r="D16" s="176"/>
      <c r="E16" s="240"/>
      <c r="F16" s="241"/>
      <c r="G16" s="7"/>
      <c r="H16" s="7"/>
      <c r="I16" s="65"/>
      <c r="J16" s="65"/>
      <c r="K16" s="230" t="s">
        <v>62</v>
      </c>
      <c r="L16" s="230"/>
      <c r="M16" s="231"/>
      <c r="N16" s="20">
        <v>1050</v>
      </c>
      <c r="O16" s="42"/>
      <c r="P16" s="20" t="str">
        <f>IF(N16*O16&gt;0,N16*O16," ")</f>
        <v xml:space="preserve"> </v>
      </c>
    </row>
    <row r="17" spans="1:20" ht="26.25" customHeight="1" x14ac:dyDescent="0.25">
      <c r="B17" s="176" t="s">
        <v>93</v>
      </c>
      <c r="C17" s="176"/>
      <c r="D17" s="176"/>
      <c r="E17" s="240"/>
      <c r="F17" s="241"/>
      <c r="G17" s="7"/>
      <c r="H17" s="7"/>
      <c r="I17" s="65"/>
      <c r="J17" s="65"/>
      <c r="K17" s="230" t="s">
        <v>98</v>
      </c>
      <c r="L17" s="230"/>
      <c r="M17" s="231"/>
      <c r="N17" s="20">
        <v>1630</v>
      </c>
      <c r="O17" s="42"/>
      <c r="P17" s="20" t="str">
        <f t="shared" ref="P17:P20" si="0">IF(N17*O17&gt;0,N17*O17," ")</f>
        <v xml:space="preserve"> </v>
      </c>
    </row>
    <row r="18" spans="1:20" ht="26.25" customHeight="1" x14ac:dyDescent="0.25">
      <c r="B18" s="176" t="s">
        <v>94</v>
      </c>
      <c r="C18" s="176"/>
      <c r="D18" s="176"/>
      <c r="E18" s="240"/>
      <c r="F18" s="241"/>
      <c r="G18" s="7"/>
      <c r="H18" s="7"/>
      <c r="I18" s="65"/>
      <c r="J18" s="65"/>
      <c r="K18" s="230" t="s">
        <v>99</v>
      </c>
      <c r="L18" s="230"/>
      <c r="M18" s="231"/>
      <c r="N18" s="20">
        <v>2820</v>
      </c>
      <c r="O18" s="42"/>
      <c r="P18" s="20" t="str">
        <f t="shared" si="0"/>
        <v xml:space="preserve"> </v>
      </c>
    </row>
    <row r="19" spans="1:20" ht="26.25" customHeight="1" x14ac:dyDescent="0.25">
      <c r="B19" s="176" t="s">
        <v>95</v>
      </c>
      <c r="C19" s="176"/>
      <c r="D19" s="176"/>
      <c r="E19" s="240"/>
      <c r="F19" s="241"/>
      <c r="G19" s="7"/>
      <c r="H19" s="7"/>
      <c r="I19" s="65"/>
      <c r="J19" s="65"/>
      <c r="K19" s="230" t="s">
        <v>100</v>
      </c>
      <c r="L19" s="230"/>
      <c r="M19" s="231"/>
      <c r="N19" s="20">
        <v>6000</v>
      </c>
      <c r="O19" s="42"/>
      <c r="P19" s="20" t="str">
        <f t="shared" si="0"/>
        <v xml:space="preserve"> </v>
      </c>
    </row>
    <row r="20" spans="1:20" ht="26.25" customHeight="1" thickBot="1" x14ac:dyDescent="0.3">
      <c r="B20" s="176" t="s">
        <v>96</v>
      </c>
      <c r="C20" s="176"/>
      <c r="D20" s="176"/>
      <c r="E20" s="240"/>
      <c r="F20" s="241"/>
      <c r="G20" s="7"/>
      <c r="H20" s="7"/>
      <c r="I20" s="65"/>
      <c r="J20" s="65"/>
      <c r="K20" s="230" t="s">
        <v>101</v>
      </c>
      <c r="L20" s="230"/>
      <c r="M20" s="231"/>
      <c r="N20" s="28">
        <v>10300</v>
      </c>
      <c r="O20" s="46"/>
      <c r="P20" s="31" t="str">
        <f t="shared" si="0"/>
        <v xml:space="preserve"> </v>
      </c>
    </row>
    <row r="21" spans="1:20" ht="24.75" customHeight="1" thickBot="1" x14ac:dyDescent="0.3">
      <c r="B21" s="176" t="s">
        <v>97</v>
      </c>
      <c r="C21" s="176"/>
      <c r="D21" s="176"/>
      <c r="E21" s="240"/>
      <c r="F21" s="241"/>
      <c r="G21" s="7"/>
      <c r="H21" s="7"/>
      <c r="I21" s="7"/>
      <c r="J21" s="7"/>
      <c r="K21" s="193" t="s">
        <v>30</v>
      </c>
      <c r="L21" s="193"/>
      <c r="M21" s="193"/>
      <c r="N21" s="193"/>
      <c r="O21" s="245"/>
      <c r="P21" s="32" t="str">
        <f>IF(SUM(P15:P20)&gt;0,SUM(P15:P20)," ")</f>
        <v xml:space="preserve"> </v>
      </c>
      <c r="T21" s="8" t="str">
        <f>P21</f>
        <v xml:space="preserve"> </v>
      </c>
    </row>
    <row r="22" spans="1:20" ht="61.5" customHeight="1" x14ac:dyDescent="0.25">
      <c r="B22" s="106" t="s">
        <v>152</v>
      </c>
      <c r="I22" s="22"/>
      <c r="J22" s="22"/>
      <c r="K22" s="22"/>
      <c r="L22" s="22"/>
      <c r="M22" s="22"/>
      <c r="N22" s="22"/>
      <c r="O22" s="22"/>
      <c r="P22" s="22"/>
    </row>
    <row r="23" spans="1:20" ht="29.25" customHeight="1" x14ac:dyDescent="0.25">
      <c r="A23" s="27"/>
      <c r="B23" s="29" t="s">
        <v>48</v>
      </c>
      <c r="C23" s="251" t="s">
        <v>102</v>
      </c>
      <c r="D23" s="252"/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9"/>
    </row>
    <row r="24" spans="1:20" s="27" customFormat="1" ht="3.75" customHeight="1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22"/>
    </row>
    <row r="25" spans="1:20" ht="26.25" customHeight="1" x14ac:dyDescent="0.25">
      <c r="A25" s="33"/>
      <c r="B25" s="242" t="s">
        <v>18</v>
      </c>
      <c r="C25" s="248"/>
      <c r="D25" s="248"/>
      <c r="E25" s="248"/>
      <c r="F25" s="248"/>
      <c r="G25" s="248"/>
      <c r="H25" s="248"/>
      <c r="I25" s="248"/>
      <c r="J25" s="248"/>
      <c r="K25" s="248"/>
      <c r="L25" s="248"/>
      <c r="M25" s="248"/>
      <c r="N25" s="248"/>
      <c r="O25" s="248"/>
      <c r="P25" s="249"/>
    </row>
    <row r="26" spans="1:20" ht="35.25" customHeight="1" x14ac:dyDescent="0.25">
      <c r="A26" s="33"/>
      <c r="B26" s="193" t="s">
        <v>19</v>
      </c>
      <c r="C26" s="250"/>
      <c r="D26" s="250"/>
      <c r="E26" s="193" t="s">
        <v>104</v>
      </c>
      <c r="F26" s="250"/>
      <c r="G26" s="250"/>
      <c r="H26" s="250"/>
      <c r="I26" s="250"/>
      <c r="J26" s="250"/>
      <c r="K26" s="250"/>
      <c r="L26" s="193" t="s">
        <v>103</v>
      </c>
      <c r="M26" s="250"/>
      <c r="N26" s="250"/>
      <c r="O26" s="193" t="s">
        <v>25</v>
      </c>
      <c r="P26" s="250"/>
    </row>
    <row r="27" spans="1:20" ht="19.5" customHeight="1" x14ac:dyDescent="0.25">
      <c r="A27" s="33"/>
      <c r="B27" s="230" t="s">
        <v>20</v>
      </c>
      <c r="C27" s="246"/>
      <c r="D27" s="246"/>
      <c r="E27" s="230">
        <v>600</v>
      </c>
      <c r="F27" s="246"/>
      <c r="G27" s="246"/>
      <c r="H27" s="246"/>
      <c r="I27" s="246"/>
      <c r="J27" s="246"/>
      <c r="K27" s="246"/>
      <c r="L27" s="253"/>
      <c r="M27" s="253"/>
      <c r="N27" s="253"/>
      <c r="O27" s="230" t="str">
        <f>IF(E27*L27&gt;0,E27*L27," ")</f>
        <v xml:space="preserve"> </v>
      </c>
      <c r="P27" s="254"/>
    </row>
    <row r="28" spans="1:20" ht="19.5" customHeight="1" x14ac:dyDescent="0.25">
      <c r="A28" s="33"/>
      <c r="B28" s="230" t="s">
        <v>62</v>
      </c>
      <c r="C28" s="246"/>
      <c r="D28" s="246"/>
      <c r="E28" s="247">
        <v>860</v>
      </c>
      <c r="F28" s="246"/>
      <c r="G28" s="246"/>
      <c r="H28" s="246"/>
      <c r="I28" s="246"/>
      <c r="J28" s="246"/>
      <c r="K28" s="246"/>
      <c r="L28" s="253"/>
      <c r="M28" s="253"/>
      <c r="N28" s="253"/>
      <c r="O28" s="230" t="str">
        <f t="shared" ref="O28:O30" si="1">IF(E28*L28&gt;0,E28*L28," ")</f>
        <v xml:space="preserve"> </v>
      </c>
      <c r="P28" s="254"/>
    </row>
    <row r="29" spans="1:20" ht="19.5" customHeight="1" x14ac:dyDescent="0.25">
      <c r="A29" s="33"/>
      <c r="B29" s="230" t="s">
        <v>63</v>
      </c>
      <c r="C29" s="246"/>
      <c r="D29" s="246"/>
      <c r="E29" s="247">
        <v>1430</v>
      </c>
      <c r="F29" s="246"/>
      <c r="G29" s="246"/>
      <c r="H29" s="246"/>
      <c r="I29" s="246"/>
      <c r="J29" s="246"/>
      <c r="K29" s="246"/>
      <c r="L29" s="253"/>
      <c r="M29" s="253"/>
      <c r="N29" s="253"/>
      <c r="O29" s="230" t="str">
        <f t="shared" si="1"/>
        <v xml:space="preserve"> </v>
      </c>
      <c r="P29" s="254"/>
    </row>
    <row r="30" spans="1:20" ht="19.5" customHeight="1" thickBot="1" x14ac:dyDescent="0.3">
      <c r="A30" s="33"/>
      <c r="B30" s="230" t="s">
        <v>64</v>
      </c>
      <c r="C30" s="246"/>
      <c r="D30" s="246"/>
      <c r="E30" s="247">
        <v>1930</v>
      </c>
      <c r="F30" s="246"/>
      <c r="G30" s="246"/>
      <c r="H30" s="246"/>
      <c r="I30" s="246"/>
      <c r="J30" s="246"/>
      <c r="K30" s="246"/>
      <c r="L30" s="253"/>
      <c r="M30" s="253"/>
      <c r="N30" s="253"/>
      <c r="O30" s="255" t="str">
        <f t="shared" si="1"/>
        <v xml:space="preserve"> </v>
      </c>
      <c r="P30" s="256"/>
    </row>
    <row r="31" spans="1:20" ht="19.5" customHeight="1" thickBot="1" x14ac:dyDescent="0.3">
      <c r="A31" s="33"/>
      <c r="B31" s="262" t="s">
        <v>30</v>
      </c>
      <c r="C31" s="262"/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3"/>
      <c r="O31" s="264" t="str">
        <f>IF(SUM(O27:P30)&gt;0,SUM(O27:P30)," ")</f>
        <v xml:space="preserve"> </v>
      </c>
      <c r="P31" s="265"/>
    </row>
    <row r="32" spans="1:20" s="27" customFormat="1" ht="48.75" customHeight="1" x14ac:dyDescent="0.25">
      <c r="B32" s="106" t="s">
        <v>153</v>
      </c>
      <c r="S32" s="65"/>
    </row>
    <row r="33" spans="2:19" s="27" customFormat="1" ht="30.75" customHeight="1" x14ac:dyDescent="0.25">
      <c r="B33" s="57" t="s">
        <v>81</v>
      </c>
      <c r="C33" s="260" t="s">
        <v>105</v>
      </c>
      <c r="D33" s="261"/>
      <c r="E33" s="261"/>
      <c r="F33" s="261"/>
      <c r="G33" s="261"/>
      <c r="H33" s="261"/>
      <c r="I33" s="261"/>
      <c r="J33" s="261"/>
      <c r="K33" s="261"/>
      <c r="L33" s="261"/>
      <c r="M33" s="261"/>
      <c r="N33" s="261"/>
      <c r="O33" s="261"/>
      <c r="P33" s="261"/>
      <c r="Q33" s="65"/>
      <c r="S33" s="65"/>
    </row>
    <row r="34" spans="2:19" s="27" customFormat="1" ht="3.75" customHeight="1" x14ac:dyDescent="0.25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22"/>
      <c r="S34" s="65"/>
    </row>
    <row r="35" spans="2:19" s="27" customFormat="1" ht="26.25" customHeight="1" x14ac:dyDescent="0.25">
      <c r="B35" s="257" t="s">
        <v>18</v>
      </c>
      <c r="C35" s="258"/>
      <c r="D35" s="258"/>
      <c r="E35" s="258"/>
      <c r="F35" s="258"/>
      <c r="G35" s="258"/>
      <c r="H35" s="258"/>
      <c r="I35" s="258"/>
      <c r="J35" s="258"/>
      <c r="K35" s="258"/>
      <c r="L35" s="258"/>
      <c r="M35" s="258"/>
      <c r="N35" s="258"/>
      <c r="O35" s="258"/>
      <c r="P35" s="259"/>
      <c r="S35" s="65"/>
    </row>
    <row r="36" spans="2:19" s="27" customFormat="1" ht="36" customHeight="1" x14ac:dyDescent="0.25">
      <c r="B36" s="193" t="s">
        <v>106</v>
      </c>
      <c r="C36" s="250"/>
      <c r="D36" s="250"/>
      <c r="E36" s="193" t="s">
        <v>104</v>
      </c>
      <c r="F36" s="250"/>
      <c r="G36" s="250"/>
      <c r="H36" s="250"/>
      <c r="I36" s="250"/>
      <c r="J36" s="250"/>
      <c r="K36" s="250"/>
      <c r="L36" s="193" t="s">
        <v>103</v>
      </c>
      <c r="M36" s="250"/>
      <c r="N36" s="250"/>
      <c r="O36" s="193" t="s">
        <v>25</v>
      </c>
      <c r="P36" s="250"/>
    </row>
    <row r="37" spans="2:19" s="27" customFormat="1" ht="20.25" customHeight="1" x14ac:dyDescent="0.25">
      <c r="B37" s="230" t="s">
        <v>107</v>
      </c>
      <c r="C37" s="246"/>
      <c r="D37" s="246"/>
      <c r="E37" s="230">
        <v>510</v>
      </c>
      <c r="F37" s="246"/>
      <c r="G37" s="246"/>
      <c r="H37" s="246"/>
      <c r="I37" s="246"/>
      <c r="J37" s="246"/>
      <c r="K37" s="246"/>
      <c r="L37" s="253"/>
      <c r="M37" s="253"/>
      <c r="N37" s="253"/>
      <c r="O37" s="230" t="str">
        <f>IF(E37*L37&gt;0,E37*L37," ")</f>
        <v xml:space="preserve"> </v>
      </c>
      <c r="P37" s="254"/>
    </row>
    <row r="38" spans="2:19" s="27" customFormat="1" ht="20.25" customHeight="1" x14ac:dyDescent="0.25">
      <c r="B38" s="230" t="s">
        <v>108</v>
      </c>
      <c r="C38" s="246"/>
      <c r="D38" s="246"/>
      <c r="E38" s="247">
        <v>765</v>
      </c>
      <c r="F38" s="246"/>
      <c r="G38" s="246"/>
      <c r="H38" s="246"/>
      <c r="I38" s="246"/>
      <c r="J38" s="246"/>
      <c r="K38" s="246"/>
      <c r="L38" s="253"/>
      <c r="M38" s="253"/>
      <c r="N38" s="253"/>
      <c r="O38" s="230" t="str">
        <f t="shared" ref="O38:O39" si="2">IF(E38*L38&gt;0,E38*L38," ")</f>
        <v xml:space="preserve"> </v>
      </c>
      <c r="P38" s="254"/>
    </row>
    <row r="39" spans="2:19" s="27" customFormat="1" ht="20.25" customHeight="1" thickBot="1" x14ac:dyDescent="0.3">
      <c r="B39" s="230" t="s">
        <v>109</v>
      </c>
      <c r="C39" s="246"/>
      <c r="D39" s="246"/>
      <c r="E39" s="247">
        <v>1020</v>
      </c>
      <c r="F39" s="246"/>
      <c r="G39" s="246"/>
      <c r="H39" s="246"/>
      <c r="I39" s="246"/>
      <c r="J39" s="246"/>
      <c r="K39" s="246"/>
      <c r="L39" s="253"/>
      <c r="M39" s="253"/>
      <c r="N39" s="253"/>
      <c r="O39" s="255" t="str">
        <f t="shared" si="2"/>
        <v xml:space="preserve"> </v>
      </c>
      <c r="P39" s="256"/>
    </row>
    <row r="40" spans="2:19" s="27" customFormat="1" ht="20.25" customHeight="1" thickBot="1" x14ac:dyDescent="0.3">
      <c r="B40" s="262" t="s">
        <v>30</v>
      </c>
      <c r="C40" s="262"/>
      <c r="D40" s="262"/>
      <c r="E40" s="262"/>
      <c r="F40" s="262"/>
      <c r="G40" s="262"/>
      <c r="H40" s="262"/>
      <c r="I40" s="262"/>
      <c r="J40" s="262"/>
      <c r="K40" s="262"/>
      <c r="L40" s="262"/>
      <c r="M40" s="262"/>
      <c r="N40" s="263"/>
      <c r="O40" s="264" t="str">
        <f>IF(SUM(O37:P39)&gt;0,SUM(O37:P39)," ")</f>
        <v xml:space="preserve"> </v>
      </c>
      <c r="P40" s="265"/>
    </row>
    <row r="41" spans="2:19" ht="5.25" customHeight="1" x14ac:dyDescent="0.25"/>
    <row r="42" spans="2:19" ht="63.75" customHeight="1" x14ac:dyDescent="0.25">
      <c r="B42" s="106" t="s">
        <v>154</v>
      </c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107" t="str">
        <f>IF(P21=" ",IF(O31=" ",IF(O40=" "," ",100),100),100)</f>
        <v xml:space="preserve"> </v>
      </c>
      <c r="Q42" s="27"/>
      <c r="R42" s="27"/>
    </row>
    <row r="43" spans="2:19" ht="5.25" customHeight="1" thickBot="1" x14ac:dyDescent="0.3"/>
    <row r="44" spans="2:19" s="27" customFormat="1" ht="30.75" customHeight="1" thickBot="1" x14ac:dyDescent="0.3">
      <c r="B44" s="199" t="s">
        <v>127</v>
      </c>
      <c r="C44" s="266"/>
      <c r="D44" s="266"/>
      <c r="E44" s="266"/>
      <c r="F44" s="266"/>
      <c r="G44" s="266"/>
      <c r="H44" s="266"/>
      <c r="I44" s="266"/>
      <c r="J44" s="266"/>
      <c r="K44" s="266"/>
      <c r="L44" s="266"/>
      <c r="M44" s="266"/>
      <c r="N44" s="266"/>
      <c r="O44" s="267"/>
      <c r="P44" s="53" t="s">
        <v>48</v>
      </c>
      <c r="Q44" s="25"/>
      <c r="R44" s="26"/>
    </row>
    <row r="45" spans="2:19" ht="9" customHeight="1" x14ac:dyDescent="0.25"/>
  </sheetData>
  <sheetProtection algorithmName="SHA-512" hashValue="U7SJDv6Q7l2OMtibwDEkz91Knj5RqfmLttBGuHG3s2jFwznGshOo6vHR1tkf6/DZ4cPOBbGzGyRlDYItRYyctg==" saltValue="QWU+tHR9+kb+d2kxR6bTdg==" spinCount="100000" sheet="1" objects="1" scenarios="1"/>
  <mergeCells count="75">
    <mergeCell ref="B44:O44"/>
    <mergeCell ref="B40:N40"/>
    <mergeCell ref="O40:P40"/>
    <mergeCell ref="B8:P8"/>
    <mergeCell ref="B37:D37"/>
    <mergeCell ref="E37:K37"/>
    <mergeCell ref="L37:N37"/>
    <mergeCell ref="O37:P37"/>
    <mergeCell ref="B38:D38"/>
    <mergeCell ref="E38:K38"/>
    <mergeCell ref="L38:N38"/>
    <mergeCell ref="O38:P38"/>
    <mergeCell ref="B39:D39"/>
    <mergeCell ref="E39:K39"/>
    <mergeCell ref="L39:N39"/>
    <mergeCell ref="O39:P39"/>
    <mergeCell ref="O36:P36"/>
    <mergeCell ref="O28:P28"/>
    <mergeCell ref="O29:P29"/>
    <mergeCell ref="O30:P30"/>
    <mergeCell ref="B35:P35"/>
    <mergeCell ref="C33:P33"/>
    <mergeCell ref="B36:D36"/>
    <mergeCell ref="E36:K36"/>
    <mergeCell ref="L36:N36"/>
    <mergeCell ref="B31:N31"/>
    <mergeCell ref="O31:P31"/>
    <mergeCell ref="B28:D28"/>
    <mergeCell ref="B29:D29"/>
    <mergeCell ref="B30:D30"/>
    <mergeCell ref="E30:K30"/>
    <mergeCell ref="L30:N30"/>
    <mergeCell ref="B21:D21"/>
    <mergeCell ref="E21:F21"/>
    <mergeCell ref="E27:K27"/>
    <mergeCell ref="E28:K28"/>
    <mergeCell ref="E29:K29"/>
    <mergeCell ref="B27:D27"/>
    <mergeCell ref="B25:P25"/>
    <mergeCell ref="B26:D26"/>
    <mergeCell ref="C23:P23"/>
    <mergeCell ref="O26:P26"/>
    <mergeCell ref="L26:N26"/>
    <mergeCell ref="E26:K26"/>
    <mergeCell ref="L27:N27"/>
    <mergeCell ref="L28:N28"/>
    <mergeCell ref="L29:N29"/>
    <mergeCell ref="O27:P27"/>
    <mergeCell ref="K19:M19"/>
    <mergeCell ref="K20:M20"/>
    <mergeCell ref="K21:O21"/>
    <mergeCell ref="B16:D16"/>
    <mergeCell ref="E16:F16"/>
    <mergeCell ref="B17:D17"/>
    <mergeCell ref="E17:F17"/>
    <mergeCell ref="B18:D18"/>
    <mergeCell ref="E18:F18"/>
    <mergeCell ref="K16:M16"/>
    <mergeCell ref="K17:M17"/>
    <mergeCell ref="K18:M18"/>
    <mergeCell ref="B19:D19"/>
    <mergeCell ref="E19:F19"/>
    <mergeCell ref="B20:D20"/>
    <mergeCell ref="E20:F20"/>
    <mergeCell ref="K14:M14"/>
    <mergeCell ref="K15:M15"/>
    <mergeCell ref="B3:P3"/>
    <mergeCell ref="B4:P4"/>
    <mergeCell ref="C11:P11"/>
    <mergeCell ref="B13:F13"/>
    <mergeCell ref="B14:D14"/>
    <mergeCell ref="E14:F14"/>
    <mergeCell ref="B15:D15"/>
    <mergeCell ref="E15:F15"/>
    <mergeCell ref="K13:P13"/>
  </mergeCells>
  <pageMargins left="0.15748031496062992" right="0.15748031496062992" top="0.15748031496062992" bottom="0.15748031496062992" header="0.31496062992125984" footer="0.11811023622047245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5"/>
  <sheetViews>
    <sheetView topLeftCell="A31" zoomScale="130" zoomScaleNormal="130" workbookViewId="0">
      <selection activeCell="Y21" sqref="Y21"/>
    </sheetView>
  </sheetViews>
  <sheetFormatPr defaultColWidth="9.140625" defaultRowHeight="15" x14ac:dyDescent="0.25"/>
  <cols>
    <col min="1" max="1" width="0.42578125" style="27" customWidth="1"/>
    <col min="2" max="2" width="5.140625" style="27" customWidth="1"/>
    <col min="3" max="3" width="7.5703125" style="27" customWidth="1"/>
    <col min="4" max="4" width="8.5703125" style="27" customWidth="1"/>
    <col min="5" max="5" width="4.5703125" style="27" customWidth="1"/>
    <col min="6" max="6" width="6.140625" style="27" customWidth="1"/>
    <col min="7" max="7" width="8.140625" style="27" customWidth="1"/>
    <col min="8" max="8" width="8.5703125" style="27" customWidth="1"/>
    <col min="9" max="9" width="0.5703125" style="27" customWidth="1"/>
    <col min="10" max="10" width="0.42578125" style="27" customWidth="1"/>
    <col min="11" max="11" width="5.42578125" style="27" customWidth="1"/>
    <col min="12" max="12" width="5.7109375" style="27" customWidth="1"/>
    <col min="13" max="13" width="1" style="27" customWidth="1"/>
    <col min="14" max="14" width="6" style="27" customWidth="1"/>
    <col min="15" max="15" width="12.5703125" style="27" customWidth="1"/>
    <col min="16" max="16" width="3.5703125" style="27" customWidth="1"/>
    <col min="17" max="17" width="2.28515625" style="27" customWidth="1"/>
    <col min="18" max="18" width="5.42578125" style="27" customWidth="1"/>
    <col min="19" max="19" width="3.85546875" style="27" customWidth="1"/>
    <col min="20" max="20" width="4.140625" style="27" customWidth="1"/>
    <col min="21" max="21" width="0.42578125" style="27" customWidth="1"/>
    <col min="22" max="16384" width="9.140625" style="27"/>
  </cols>
  <sheetData>
    <row r="1" spans="1:20" ht="2.25" customHeight="1" x14ac:dyDescent="0.25"/>
    <row r="2" spans="1:20" ht="2.25" customHeight="1" x14ac:dyDescent="0.25">
      <c r="B2" s="86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8"/>
    </row>
    <row r="3" spans="1:20" ht="18" customHeight="1" x14ac:dyDescent="0.25">
      <c r="B3" s="232" t="s">
        <v>126</v>
      </c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4"/>
    </row>
    <row r="4" spans="1:20" ht="14.25" customHeight="1" x14ac:dyDescent="0.25">
      <c r="B4" s="235" t="s">
        <v>125</v>
      </c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4"/>
    </row>
    <row r="5" spans="1:20" ht="3" customHeight="1" x14ac:dyDescent="0.25">
      <c r="B5" s="89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1"/>
    </row>
    <row r="6" spans="1:20" ht="5.25" customHeight="1" x14ac:dyDescent="0.25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3" customHeight="1" x14ac:dyDescent="0.25">
      <c r="A7" s="22"/>
      <c r="B7" s="82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60"/>
    </row>
    <row r="8" spans="1:20" ht="17.25" customHeight="1" x14ac:dyDescent="0.25">
      <c r="A8" s="22"/>
      <c r="B8" s="235" t="s">
        <v>17</v>
      </c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1"/>
    </row>
    <row r="9" spans="1:20" ht="3" customHeight="1" x14ac:dyDescent="0.25">
      <c r="A9" s="22"/>
      <c r="B9" s="83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5"/>
    </row>
    <row r="10" spans="1:20" ht="3.75" customHeight="1" x14ac:dyDescent="0.25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ht="23.25" customHeight="1" x14ac:dyDescent="0.25">
      <c r="B11" s="21" t="s">
        <v>6</v>
      </c>
      <c r="C11" s="272" t="s">
        <v>21</v>
      </c>
      <c r="D11" s="272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</row>
    <row r="12" spans="1:20" s="11" customFormat="1" ht="39.75" customHeight="1" x14ac:dyDescent="0.25">
      <c r="B12" s="229" t="s">
        <v>22</v>
      </c>
      <c r="C12" s="229"/>
      <c r="D12" s="229"/>
      <c r="E12" s="176"/>
      <c r="F12" s="19" t="s">
        <v>34</v>
      </c>
      <c r="G12" s="19" t="s">
        <v>24</v>
      </c>
      <c r="H12" s="55" t="s">
        <v>25</v>
      </c>
      <c r="I12" s="229" t="s">
        <v>22</v>
      </c>
      <c r="J12" s="246"/>
      <c r="K12" s="246"/>
      <c r="L12" s="246"/>
      <c r="M12" s="246"/>
      <c r="N12" s="246"/>
      <c r="O12" s="246"/>
      <c r="P12" s="229" t="s">
        <v>34</v>
      </c>
      <c r="Q12" s="229"/>
      <c r="R12" s="19" t="s">
        <v>24</v>
      </c>
      <c r="S12" s="229" t="s">
        <v>25</v>
      </c>
      <c r="T12" s="177"/>
    </row>
    <row r="13" spans="1:20" s="11" customFormat="1" ht="17.25" customHeight="1" x14ac:dyDescent="0.25">
      <c r="B13" s="283" t="s">
        <v>26</v>
      </c>
      <c r="C13" s="284"/>
      <c r="D13" s="284"/>
      <c r="E13" s="209"/>
      <c r="F13" s="34">
        <v>320</v>
      </c>
      <c r="G13" s="38"/>
      <c r="H13" s="64" t="str">
        <f>IF(F13*G13&gt;0,F13*G13," ")</f>
        <v xml:space="preserve"> </v>
      </c>
      <c r="I13" s="335" t="s">
        <v>76</v>
      </c>
      <c r="J13" s="341"/>
      <c r="K13" s="341"/>
      <c r="L13" s="341"/>
      <c r="M13" s="341"/>
      <c r="N13" s="341"/>
      <c r="O13" s="341"/>
      <c r="P13" s="347">
        <v>33</v>
      </c>
      <c r="Q13" s="348"/>
      <c r="R13" s="40"/>
      <c r="S13" s="273" t="str">
        <f>IF(P13*R13&gt;0,P13*R13," ")</f>
        <v xml:space="preserve"> </v>
      </c>
      <c r="T13" s="274"/>
    </row>
    <row r="14" spans="1:20" ht="24" customHeight="1" x14ac:dyDescent="0.25">
      <c r="B14" s="283" t="s">
        <v>73</v>
      </c>
      <c r="C14" s="284"/>
      <c r="D14" s="284"/>
      <c r="E14" s="209"/>
      <c r="F14" s="34">
        <v>375</v>
      </c>
      <c r="G14" s="39"/>
      <c r="H14" s="64" t="str">
        <f t="shared" ref="H14:H17" si="0">IF(F14*G14&gt;0,F14*G14," ")</f>
        <v xml:space="preserve"> </v>
      </c>
      <c r="I14" s="335" t="s">
        <v>75</v>
      </c>
      <c r="J14" s="246"/>
      <c r="K14" s="246"/>
      <c r="L14" s="246"/>
      <c r="M14" s="246"/>
      <c r="N14" s="246"/>
      <c r="O14" s="246"/>
      <c r="P14" s="347">
        <v>25</v>
      </c>
      <c r="Q14" s="372"/>
      <c r="R14" s="40"/>
      <c r="S14" s="273" t="str">
        <f>IF(P14*R14&gt;0,P14*R14," ")</f>
        <v xml:space="preserve"> </v>
      </c>
      <c r="T14" s="274"/>
    </row>
    <row r="15" spans="1:20" ht="23.25" customHeight="1" x14ac:dyDescent="0.25">
      <c r="B15" s="283" t="s">
        <v>74</v>
      </c>
      <c r="C15" s="284"/>
      <c r="D15" s="284"/>
      <c r="E15" s="209"/>
      <c r="F15" s="34">
        <v>600</v>
      </c>
      <c r="G15" s="39"/>
      <c r="H15" s="64" t="str">
        <f t="shared" si="0"/>
        <v xml:space="preserve"> </v>
      </c>
      <c r="I15" s="336" t="s">
        <v>27</v>
      </c>
      <c r="J15" s="246"/>
      <c r="K15" s="246"/>
      <c r="L15" s="246"/>
      <c r="M15" s="246"/>
      <c r="N15" s="220" t="s">
        <v>28</v>
      </c>
      <c r="O15" s="220"/>
      <c r="P15" s="282">
        <v>20</v>
      </c>
      <c r="Q15" s="282"/>
      <c r="R15" s="40"/>
      <c r="S15" s="273" t="str">
        <f>IF(P15*R15&gt;0,P15*R15," ")</f>
        <v xml:space="preserve"> </v>
      </c>
      <c r="T15" s="274"/>
    </row>
    <row r="16" spans="1:20" ht="24.75" customHeight="1" thickBot="1" x14ac:dyDescent="0.3">
      <c r="B16" s="285" t="s">
        <v>78</v>
      </c>
      <c r="C16" s="286"/>
      <c r="D16" s="286"/>
      <c r="E16" s="287"/>
      <c r="F16" s="35">
        <v>180</v>
      </c>
      <c r="G16" s="39"/>
      <c r="H16" s="64" t="str">
        <f t="shared" si="0"/>
        <v xml:space="preserve"> </v>
      </c>
      <c r="I16" s="246"/>
      <c r="J16" s="246"/>
      <c r="K16" s="246"/>
      <c r="L16" s="246"/>
      <c r="M16" s="246"/>
      <c r="N16" s="220" t="s">
        <v>29</v>
      </c>
      <c r="O16" s="220"/>
      <c r="P16" s="282">
        <v>50</v>
      </c>
      <c r="Q16" s="282"/>
      <c r="R16" s="41"/>
      <c r="S16" s="368" t="str">
        <f>IF(P16*R16&gt;0,P16*R16," ")</f>
        <v xml:space="preserve"> </v>
      </c>
      <c r="T16" s="368"/>
    </row>
    <row r="17" spans="2:21" ht="14.25" customHeight="1" thickBot="1" x14ac:dyDescent="0.3">
      <c r="B17" s="283" t="s">
        <v>77</v>
      </c>
      <c r="C17" s="284"/>
      <c r="D17" s="284"/>
      <c r="E17" s="209"/>
      <c r="F17" s="34">
        <v>55</v>
      </c>
      <c r="G17" s="39"/>
      <c r="H17" s="64" t="str">
        <f t="shared" si="0"/>
        <v xml:space="preserve"> </v>
      </c>
      <c r="I17" s="299" t="s">
        <v>30</v>
      </c>
      <c r="J17" s="337"/>
      <c r="K17" s="337"/>
      <c r="L17" s="337"/>
      <c r="M17" s="337"/>
      <c r="N17" s="337"/>
      <c r="O17" s="337"/>
      <c r="P17" s="337"/>
      <c r="Q17" s="338"/>
      <c r="R17" s="369" t="str">
        <f>IF((SUM(S13:T16)+SUM(H13:H17))&gt;0,SUM(S13:T16)+SUM(H13:H17)," ")</f>
        <v xml:space="preserve"> </v>
      </c>
      <c r="S17" s="370"/>
      <c r="T17" s="371"/>
      <c r="U17" s="11"/>
    </row>
    <row r="18" spans="2:21" ht="5.25" customHeight="1" x14ac:dyDescent="0.25">
      <c r="B18" s="94"/>
      <c r="C18" s="94"/>
      <c r="D18" s="94"/>
      <c r="E18" s="94"/>
      <c r="F18" s="94"/>
      <c r="G18" s="94"/>
      <c r="H18" s="94"/>
      <c r="I18" s="339"/>
      <c r="J18" s="340"/>
      <c r="K18" s="340"/>
      <c r="L18" s="6"/>
      <c r="M18" s="6"/>
      <c r="N18" s="6"/>
      <c r="O18" s="6"/>
      <c r="P18" s="6"/>
      <c r="Q18" s="6"/>
      <c r="R18" s="6"/>
      <c r="S18" s="6"/>
      <c r="T18" s="6"/>
    </row>
    <row r="19" spans="2:21" s="65" customFormat="1" ht="23.25" customHeight="1" x14ac:dyDescent="0.25">
      <c r="B19" s="58" t="s">
        <v>7</v>
      </c>
      <c r="C19" s="272" t="s">
        <v>31</v>
      </c>
      <c r="D19" s="272"/>
      <c r="E19" s="276"/>
      <c r="F19" s="276"/>
      <c r="G19" s="276"/>
      <c r="H19" s="276"/>
      <c r="I19" s="6"/>
      <c r="J19" s="6"/>
      <c r="K19" s="58" t="s">
        <v>8</v>
      </c>
      <c r="L19" s="277" t="s">
        <v>40</v>
      </c>
      <c r="M19" s="277"/>
      <c r="N19" s="277"/>
      <c r="O19" s="277"/>
      <c r="P19" s="277"/>
      <c r="Q19" s="278"/>
      <c r="R19" s="278"/>
      <c r="S19" s="278"/>
      <c r="T19" s="278"/>
    </row>
    <row r="20" spans="2:21" s="65" customFormat="1" ht="26.25" customHeight="1" x14ac:dyDescent="0.25">
      <c r="B20" s="229" t="s">
        <v>32</v>
      </c>
      <c r="C20" s="177"/>
      <c r="D20" s="177"/>
      <c r="E20" s="229" t="s">
        <v>23</v>
      </c>
      <c r="F20" s="177"/>
      <c r="G20" s="55" t="s">
        <v>24</v>
      </c>
      <c r="H20" s="55" t="s">
        <v>25</v>
      </c>
      <c r="I20" s="6"/>
      <c r="J20" s="6"/>
      <c r="K20" s="279" t="s">
        <v>80</v>
      </c>
      <c r="L20" s="280"/>
      <c r="M20" s="280"/>
      <c r="N20" s="280"/>
      <c r="O20" s="279" t="s">
        <v>41</v>
      </c>
      <c r="P20" s="281"/>
      <c r="Q20" s="279" t="s">
        <v>42</v>
      </c>
      <c r="R20" s="281"/>
      <c r="S20" s="281"/>
      <c r="T20" s="281"/>
    </row>
    <row r="21" spans="2:21" s="65" customFormat="1" ht="24" customHeight="1" x14ac:dyDescent="0.25">
      <c r="B21" s="293" t="s">
        <v>38</v>
      </c>
      <c r="C21" s="177"/>
      <c r="D21" s="177"/>
      <c r="E21" s="275">
        <v>600</v>
      </c>
      <c r="F21" s="274"/>
      <c r="G21" s="42"/>
      <c r="H21" s="62" t="str">
        <f>IF(E21*G21&gt;0,E21*G21," ")</f>
        <v xml:space="preserve"> </v>
      </c>
      <c r="I21" s="6"/>
      <c r="J21" s="6"/>
      <c r="K21" s="288" t="s">
        <v>43</v>
      </c>
      <c r="L21" s="289"/>
      <c r="M21" s="177"/>
      <c r="N21" s="61"/>
      <c r="O21" s="16" t="s">
        <v>46</v>
      </c>
      <c r="P21" s="44"/>
      <c r="Q21" s="288" t="s">
        <v>47</v>
      </c>
      <c r="R21" s="177"/>
      <c r="S21" s="177"/>
      <c r="T21" s="61"/>
    </row>
    <row r="22" spans="2:21" s="65" customFormat="1" ht="24" customHeight="1" thickBot="1" x14ac:dyDescent="0.3">
      <c r="B22" s="293" t="s">
        <v>39</v>
      </c>
      <c r="C22" s="177"/>
      <c r="D22" s="177"/>
      <c r="E22" s="275">
        <v>500</v>
      </c>
      <c r="F22" s="274"/>
      <c r="G22" s="42"/>
      <c r="H22" s="62" t="str">
        <f>IF(E22*G22&gt;0,E22*G22," ")</f>
        <v xml:space="preserve"> </v>
      </c>
      <c r="I22" s="6"/>
      <c r="J22" s="6"/>
      <c r="K22" s="290" t="s">
        <v>130</v>
      </c>
      <c r="L22" s="291"/>
      <c r="M22" s="177"/>
      <c r="N22" s="61"/>
      <c r="O22" s="95" t="s">
        <v>131</v>
      </c>
      <c r="P22" s="96"/>
      <c r="Q22" s="290" t="s">
        <v>45</v>
      </c>
      <c r="R22" s="177"/>
      <c r="S22" s="292"/>
      <c r="T22" s="105" t="str">
        <f>IF(N22+P22&gt;0,N22+P22," ")</f>
        <v xml:space="preserve"> </v>
      </c>
    </row>
    <row r="23" spans="2:21" s="65" customFormat="1" ht="15" customHeight="1" x14ac:dyDescent="0.25">
      <c r="B23" s="293" t="s">
        <v>36</v>
      </c>
      <c r="C23" s="177"/>
      <c r="D23" s="177"/>
      <c r="E23" s="275">
        <v>300</v>
      </c>
      <c r="F23" s="274"/>
      <c r="G23" s="42"/>
      <c r="H23" s="62" t="str">
        <f>IF(E23*G23&gt;0,E23*G23," ")</f>
        <v xml:space="preserve"> </v>
      </c>
      <c r="I23" s="6"/>
      <c r="J23" s="6"/>
      <c r="K23" s="299" t="s">
        <v>44</v>
      </c>
      <c r="L23" s="229"/>
      <c r="M23" s="229"/>
      <c r="N23" s="229"/>
      <c r="O23" s="229"/>
      <c r="P23" s="229"/>
      <c r="Q23" s="229"/>
      <c r="R23" s="300"/>
      <c r="S23" s="301" t="str">
        <f>IF(T22=" "," ",IF(T22&lt;5,T22*25,IF(T22&lt;10,T22*18,T22*15)))</f>
        <v xml:space="preserve"> </v>
      </c>
      <c r="T23" s="302"/>
    </row>
    <row r="24" spans="2:21" s="65" customFormat="1" ht="14.25" customHeight="1" thickBot="1" x14ac:dyDescent="0.3">
      <c r="B24" s="293" t="s">
        <v>79</v>
      </c>
      <c r="C24" s="177"/>
      <c r="D24" s="177"/>
      <c r="E24" s="275">
        <v>300</v>
      </c>
      <c r="F24" s="274"/>
      <c r="G24" s="42"/>
      <c r="H24" s="62" t="str">
        <f>IF(E24*G24&gt;0,E24*G24," ")</f>
        <v xml:space="preserve"> </v>
      </c>
      <c r="I24" s="6"/>
      <c r="J24" s="6"/>
      <c r="K24" s="229"/>
      <c r="L24" s="229"/>
      <c r="M24" s="229"/>
      <c r="N24" s="229"/>
      <c r="O24" s="229"/>
      <c r="P24" s="229"/>
      <c r="Q24" s="229"/>
      <c r="R24" s="300"/>
      <c r="S24" s="303"/>
      <c r="T24" s="304"/>
    </row>
    <row r="25" spans="2:21" s="65" customFormat="1" ht="15" customHeight="1" x14ac:dyDescent="0.25">
      <c r="B25" s="293" t="s">
        <v>37</v>
      </c>
      <c r="C25" s="177"/>
      <c r="D25" s="177"/>
      <c r="E25" s="275">
        <v>200</v>
      </c>
      <c r="F25" s="274"/>
      <c r="G25" s="42"/>
      <c r="H25" s="62" t="str">
        <f>IF(E25*G25&gt;0,E25*G25," ")</f>
        <v xml:space="preserve"> </v>
      </c>
      <c r="I25" s="6"/>
      <c r="J25" s="305" t="s">
        <v>65</v>
      </c>
      <c r="K25" s="305"/>
      <c r="L25" s="305"/>
      <c r="M25" s="305"/>
      <c r="N25" s="305"/>
      <c r="O25" s="305"/>
      <c r="P25" s="305"/>
      <c r="Q25" s="305"/>
      <c r="R25" s="305"/>
      <c r="S25" s="305"/>
      <c r="T25" s="305"/>
    </row>
    <row r="26" spans="2:21" s="65" customFormat="1" ht="15" customHeight="1" x14ac:dyDescent="0.25">
      <c r="B26" s="309" t="s">
        <v>149</v>
      </c>
      <c r="C26" s="310"/>
      <c r="D26" s="310"/>
      <c r="E26" s="310"/>
      <c r="F26" s="310"/>
      <c r="G26" s="310"/>
      <c r="H26" s="310"/>
      <c r="I26" s="310"/>
      <c r="J26" s="310"/>
      <c r="K26" s="310"/>
      <c r="L26" s="310"/>
      <c r="M26" s="310"/>
      <c r="N26" s="310"/>
      <c r="O26" s="310"/>
      <c r="P26" s="310"/>
      <c r="Q26" s="310"/>
      <c r="R26" s="310"/>
      <c r="S26" s="310"/>
      <c r="T26" s="310"/>
    </row>
    <row r="27" spans="2:21" s="99" customFormat="1" ht="15" customHeight="1" x14ac:dyDescent="0.25">
      <c r="B27" s="309" t="s">
        <v>129</v>
      </c>
      <c r="C27" s="311"/>
      <c r="D27" s="311"/>
      <c r="E27" s="311"/>
      <c r="F27" s="311"/>
      <c r="G27" s="311"/>
      <c r="H27" s="311"/>
      <c r="I27" s="311"/>
      <c r="J27" s="311"/>
      <c r="K27" s="311"/>
      <c r="L27" s="311"/>
      <c r="M27" s="311"/>
      <c r="N27" s="311"/>
      <c r="O27" s="311"/>
      <c r="P27" s="311"/>
      <c r="Q27" s="311"/>
      <c r="R27" s="311"/>
      <c r="S27" s="311"/>
      <c r="T27" s="311"/>
    </row>
    <row r="28" spans="2:21" ht="3.75" customHeight="1" x14ac:dyDescent="0.25">
      <c r="B28" s="6"/>
      <c r="C28" s="6"/>
      <c r="D28" s="6"/>
      <c r="E28" s="7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2:21" ht="18.75" customHeight="1" x14ac:dyDescent="0.25">
      <c r="B29" s="21" t="s">
        <v>9</v>
      </c>
      <c r="C29" s="242" t="s">
        <v>49</v>
      </c>
      <c r="D29" s="365"/>
      <c r="E29" s="366"/>
      <c r="F29" s="366"/>
      <c r="G29" s="366"/>
      <c r="H29" s="366"/>
      <c r="I29" s="366"/>
      <c r="J29" s="366"/>
      <c r="K29" s="366"/>
      <c r="L29" s="366"/>
      <c r="M29" s="366"/>
      <c r="N29" s="366"/>
      <c r="O29" s="366"/>
      <c r="P29" s="366"/>
      <c r="Q29" s="366"/>
      <c r="R29" s="366"/>
      <c r="S29" s="366"/>
      <c r="T29" s="367"/>
    </row>
    <row r="30" spans="2:21" ht="13.5" customHeight="1" x14ac:dyDescent="0.25">
      <c r="B30" s="295" t="s">
        <v>50</v>
      </c>
      <c r="C30" s="295"/>
      <c r="D30" s="295"/>
      <c r="E30" s="221"/>
      <c r="F30" s="294"/>
      <c r="G30" s="294"/>
      <c r="H30" s="294"/>
      <c r="I30" s="294"/>
      <c r="J30" s="294"/>
      <c r="K30" s="294"/>
      <c r="L30" s="294"/>
      <c r="M30" s="294"/>
      <c r="N30" s="294"/>
      <c r="O30" s="294"/>
      <c r="P30" s="294"/>
      <c r="Q30" s="294"/>
      <c r="R30" s="294"/>
      <c r="S30" s="294"/>
      <c r="T30" s="294"/>
    </row>
    <row r="31" spans="2:21" ht="13.5" customHeight="1" x14ac:dyDescent="0.25">
      <c r="B31" s="294"/>
      <c r="C31" s="294"/>
      <c r="D31" s="294"/>
      <c r="E31" s="294"/>
      <c r="F31" s="294"/>
      <c r="G31" s="294"/>
      <c r="H31" s="294"/>
      <c r="I31" s="294"/>
      <c r="J31" s="294"/>
      <c r="K31" s="294"/>
      <c r="L31" s="294"/>
      <c r="M31" s="294"/>
      <c r="N31" s="294"/>
      <c r="O31" s="294"/>
      <c r="P31" s="294"/>
      <c r="Q31" s="294"/>
      <c r="R31" s="294"/>
      <c r="S31" s="294"/>
      <c r="T31" s="294"/>
    </row>
    <row r="32" spans="2:21" ht="13.5" customHeight="1" x14ac:dyDescent="0.25">
      <c r="B32" s="294"/>
      <c r="C32" s="294"/>
      <c r="D32" s="294"/>
      <c r="E32" s="294"/>
      <c r="F32" s="294"/>
      <c r="G32" s="294"/>
      <c r="H32" s="294"/>
      <c r="I32" s="294"/>
      <c r="J32" s="294"/>
      <c r="K32" s="294"/>
      <c r="L32" s="294"/>
      <c r="M32" s="294"/>
      <c r="N32" s="294"/>
      <c r="O32" s="294"/>
      <c r="P32" s="294"/>
      <c r="Q32" s="294"/>
      <c r="R32" s="294"/>
      <c r="S32" s="294"/>
      <c r="T32" s="294"/>
    </row>
    <row r="33" spans="2:20" ht="13.5" customHeight="1" x14ac:dyDescent="0.25">
      <c r="B33" s="295" t="s">
        <v>1</v>
      </c>
      <c r="C33" s="177"/>
      <c r="D33" s="306"/>
      <c r="E33" s="307"/>
      <c r="F33" s="307"/>
      <c r="G33" s="307"/>
      <c r="H33" s="307"/>
      <c r="I33" s="307"/>
      <c r="J33" s="307"/>
      <c r="K33" s="308"/>
      <c r="L33" s="12" t="s">
        <v>51</v>
      </c>
      <c r="M33" s="296"/>
      <c r="N33" s="297"/>
      <c r="O33" s="297"/>
      <c r="P33" s="297"/>
      <c r="Q33" s="297"/>
      <c r="R33" s="297"/>
      <c r="S33" s="297"/>
      <c r="T33" s="298"/>
    </row>
    <row r="34" spans="2:20" ht="13.5" customHeight="1" x14ac:dyDescent="0.25">
      <c r="B34" s="295" t="s">
        <v>52</v>
      </c>
      <c r="C34" s="177"/>
      <c r="D34" s="306"/>
      <c r="E34" s="307"/>
      <c r="F34" s="307"/>
      <c r="G34" s="307"/>
      <c r="H34" s="307"/>
      <c r="I34" s="307"/>
      <c r="J34" s="307"/>
      <c r="K34" s="308"/>
      <c r="L34" s="23" t="s">
        <v>53</v>
      </c>
      <c r="M34" s="355"/>
      <c r="N34" s="297"/>
      <c r="O34" s="297"/>
      <c r="P34" s="297"/>
      <c r="Q34" s="297"/>
      <c r="R34" s="297"/>
      <c r="S34" s="297"/>
      <c r="T34" s="298"/>
    </row>
    <row r="35" spans="2:20" ht="21.75" customHeight="1" x14ac:dyDescent="0.25">
      <c r="B35" s="356" t="s">
        <v>54</v>
      </c>
      <c r="C35" s="357"/>
      <c r="D35" s="357"/>
      <c r="E35" s="357"/>
      <c r="F35" s="357"/>
      <c r="G35" s="357"/>
      <c r="H35" s="357"/>
      <c r="I35" s="357"/>
      <c r="J35" s="357"/>
      <c r="K35" s="357"/>
      <c r="L35" s="357"/>
      <c r="M35" s="357"/>
      <c r="N35" s="357"/>
      <c r="O35" s="358" t="s">
        <v>55</v>
      </c>
      <c r="P35" s="359"/>
      <c r="Q35" s="359"/>
      <c r="R35" s="359"/>
      <c r="S35" s="359"/>
      <c r="T35" s="43"/>
    </row>
    <row r="36" spans="2:20" ht="13.5" customHeight="1" x14ac:dyDescent="0.25">
      <c r="B36" s="360" t="s">
        <v>56</v>
      </c>
      <c r="C36" s="361"/>
      <c r="D36" s="361"/>
      <c r="E36" s="361"/>
      <c r="F36" s="361"/>
      <c r="G36" s="361"/>
      <c r="H36" s="361"/>
      <c r="I36" s="361"/>
      <c r="J36" s="361"/>
      <c r="K36" s="361"/>
      <c r="L36" s="362"/>
      <c r="M36" s="362"/>
      <c r="N36" s="363"/>
      <c r="O36" s="363"/>
      <c r="P36" s="363"/>
      <c r="Q36" s="363"/>
      <c r="R36" s="363"/>
      <c r="S36" s="363"/>
      <c r="T36" s="364"/>
    </row>
    <row r="37" spans="2:20" ht="37.5" customHeight="1" x14ac:dyDescent="0.25">
      <c r="B37" s="349"/>
      <c r="C37" s="350"/>
      <c r="D37" s="350"/>
      <c r="E37" s="350"/>
      <c r="F37" s="350"/>
      <c r="G37" s="350"/>
      <c r="H37" s="350"/>
      <c r="I37" s="350"/>
      <c r="J37" s="350"/>
      <c r="K37" s="350"/>
      <c r="L37" s="350"/>
      <c r="M37" s="350"/>
      <c r="N37" s="350"/>
      <c r="O37" s="350"/>
      <c r="P37" s="350"/>
      <c r="Q37" s="350"/>
      <c r="R37" s="350"/>
      <c r="S37" s="350"/>
      <c r="T37" s="351"/>
    </row>
    <row r="38" spans="2:20" ht="5.25" customHeight="1" x14ac:dyDescent="0.25">
      <c r="B38" s="6"/>
      <c r="C38" s="6"/>
      <c r="D38" s="6"/>
      <c r="E38" s="7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2:20" ht="18" customHeight="1" x14ac:dyDescent="0.25">
      <c r="B39" s="58" t="s">
        <v>10</v>
      </c>
      <c r="C39" s="272" t="s">
        <v>66</v>
      </c>
      <c r="D39" s="272"/>
      <c r="E39" s="276"/>
      <c r="F39" s="276"/>
      <c r="G39" s="276"/>
      <c r="H39" s="276"/>
      <c r="I39" s="276"/>
      <c r="J39" s="276"/>
      <c r="K39" s="276"/>
      <c r="L39" s="276"/>
      <c r="M39" s="276"/>
      <c r="N39" s="276"/>
      <c r="O39" s="276"/>
      <c r="P39" s="276"/>
      <c r="Q39" s="276"/>
      <c r="R39" s="276"/>
      <c r="S39" s="276"/>
      <c r="T39" s="276"/>
    </row>
    <row r="40" spans="2:20" ht="12.75" customHeight="1" x14ac:dyDescent="0.25">
      <c r="B40" s="352" t="s">
        <v>57</v>
      </c>
      <c r="C40" s="353"/>
      <c r="D40" s="353"/>
      <c r="E40" s="353"/>
      <c r="F40" s="353"/>
      <c r="G40" s="353"/>
      <c r="H40" s="353"/>
      <c r="I40" s="353"/>
      <c r="J40" s="353"/>
      <c r="K40" s="353"/>
      <c r="L40" s="353"/>
      <c r="M40" s="353"/>
      <c r="N40" s="353"/>
      <c r="O40" s="353"/>
      <c r="P40" s="353"/>
      <c r="Q40" s="353"/>
      <c r="R40" s="353"/>
      <c r="S40" s="353"/>
      <c r="T40" s="353"/>
    </row>
    <row r="41" spans="2:20" ht="49.5" customHeight="1" x14ac:dyDescent="0.25">
      <c r="B41" s="352" t="s">
        <v>67</v>
      </c>
      <c r="C41" s="353"/>
      <c r="D41" s="353"/>
      <c r="E41" s="353"/>
      <c r="F41" s="353"/>
      <c r="G41" s="353"/>
      <c r="H41" s="353"/>
      <c r="I41" s="353"/>
      <c r="J41" s="353"/>
      <c r="K41" s="353"/>
      <c r="L41" s="353"/>
      <c r="M41" s="353"/>
      <c r="N41" s="353"/>
      <c r="O41" s="353"/>
      <c r="P41" s="353"/>
      <c r="Q41" s="353"/>
      <c r="R41" s="353"/>
      <c r="S41" s="353"/>
      <c r="T41" s="353"/>
    </row>
    <row r="42" spans="2:20" ht="13.5" customHeight="1" x14ac:dyDescent="0.25">
      <c r="B42" s="354" t="s">
        <v>60</v>
      </c>
      <c r="C42" s="305"/>
      <c r="D42" s="305"/>
      <c r="E42" s="305"/>
      <c r="F42" s="305"/>
      <c r="G42" s="305"/>
      <c r="H42" s="305"/>
      <c r="I42" s="305"/>
      <c r="J42" s="305"/>
      <c r="K42" s="305"/>
      <c r="L42" s="305"/>
      <c r="M42" s="305"/>
      <c r="N42" s="305"/>
      <c r="O42" s="305"/>
      <c r="P42" s="305"/>
      <c r="Q42" s="305"/>
      <c r="R42" s="305"/>
      <c r="S42" s="305"/>
      <c r="T42" s="305"/>
    </row>
    <row r="43" spans="2:20" ht="4.5" customHeight="1" x14ac:dyDescent="0.25">
      <c r="B43" s="93"/>
      <c r="C43" s="93"/>
      <c r="D43" s="93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</row>
    <row r="44" spans="2:20" ht="20.25" customHeight="1" x14ac:dyDescent="0.25">
      <c r="B44" s="21" t="s">
        <v>11</v>
      </c>
      <c r="C44" s="272" t="s">
        <v>68</v>
      </c>
      <c r="D44" s="272"/>
      <c r="E44" s="276"/>
      <c r="F44" s="276"/>
      <c r="G44" s="276"/>
      <c r="H44" s="276"/>
      <c r="I44" s="276"/>
      <c r="J44" s="276"/>
      <c r="K44" s="276"/>
      <c r="L44" s="276"/>
      <c r="M44" s="276"/>
      <c r="N44" s="276"/>
      <c r="O44" s="276"/>
      <c r="P44" s="276"/>
      <c r="Q44" s="276"/>
      <c r="R44" s="276"/>
      <c r="S44" s="276"/>
      <c r="T44" s="276"/>
    </row>
    <row r="45" spans="2:20" ht="13.5" customHeight="1" x14ac:dyDescent="0.25">
      <c r="B45" s="315" t="s">
        <v>58</v>
      </c>
      <c r="C45" s="193"/>
      <c r="D45" s="316" t="s">
        <v>71</v>
      </c>
      <c r="E45" s="243"/>
      <c r="F45" s="243"/>
      <c r="G45" s="244"/>
      <c r="H45" s="316" t="s">
        <v>69</v>
      </c>
      <c r="I45" s="317"/>
      <c r="J45" s="317"/>
      <c r="K45" s="317"/>
      <c r="L45" s="317"/>
      <c r="M45" s="317"/>
      <c r="N45" s="318"/>
      <c r="O45" s="245" t="s">
        <v>70</v>
      </c>
      <c r="P45" s="317"/>
      <c r="Q45" s="317"/>
      <c r="R45" s="317"/>
      <c r="S45" s="317"/>
      <c r="T45" s="318"/>
    </row>
    <row r="46" spans="2:20" ht="25.5" customHeight="1" x14ac:dyDescent="0.25">
      <c r="B46" s="193"/>
      <c r="C46" s="193"/>
      <c r="D46" s="319" t="s">
        <v>34</v>
      </c>
      <c r="E46" s="244"/>
      <c r="F46" s="24" t="s">
        <v>24</v>
      </c>
      <c r="G46" s="24" t="s">
        <v>72</v>
      </c>
      <c r="H46" s="63" t="s">
        <v>34</v>
      </c>
      <c r="I46" s="299" t="s">
        <v>24</v>
      </c>
      <c r="J46" s="229"/>
      <c r="K46" s="229"/>
      <c r="L46" s="319" t="s">
        <v>4</v>
      </c>
      <c r="M46" s="320"/>
      <c r="N46" s="321"/>
      <c r="O46" s="19" t="s">
        <v>34</v>
      </c>
      <c r="P46" s="299" t="s">
        <v>24</v>
      </c>
      <c r="Q46" s="229"/>
      <c r="R46" s="229"/>
      <c r="S46" s="299" t="s">
        <v>72</v>
      </c>
      <c r="T46" s="229"/>
    </row>
    <row r="47" spans="2:20" ht="13.5" customHeight="1" x14ac:dyDescent="0.25">
      <c r="B47" s="329">
        <v>45821</v>
      </c>
      <c r="C47" s="330"/>
      <c r="D47" s="322">
        <v>30</v>
      </c>
      <c r="E47" s="323"/>
      <c r="F47" s="45"/>
      <c r="G47" s="36" t="str">
        <f>IF(D47*F47&gt;0,D47*F47," ")</f>
        <v xml:space="preserve"> </v>
      </c>
      <c r="H47" s="66">
        <v>30</v>
      </c>
      <c r="I47" s="331"/>
      <c r="J47" s="331"/>
      <c r="K47" s="331"/>
      <c r="L47" s="332" t="str">
        <f>IF(H47*I47&gt;0,H47*I47," ")</f>
        <v xml:space="preserve"> </v>
      </c>
      <c r="M47" s="333"/>
      <c r="N47" s="334"/>
      <c r="O47" s="37" t="s">
        <v>128</v>
      </c>
      <c r="P47" s="312" t="s">
        <v>128</v>
      </c>
      <c r="Q47" s="313"/>
      <c r="R47" s="313"/>
      <c r="S47" s="314" t="s">
        <v>128</v>
      </c>
      <c r="T47" s="275"/>
    </row>
    <row r="48" spans="2:20" ht="15" customHeight="1" x14ac:dyDescent="0.25">
      <c r="B48" s="329">
        <v>45822</v>
      </c>
      <c r="C48" s="330"/>
      <c r="D48" s="322">
        <v>30</v>
      </c>
      <c r="E48" s="323"/>
      <c r="F48" s="45"/>
      <c r="G48" s="98" t="str">
        <f t="shared" ref="G48:G50" si="1">IF(D48*F48&gt;0,D48*F48," ")</f>
        <v xml:space="preserve"> </v>
      </c>
      <c r="H48" s="66">
        <v>30</v>
      </c>
      <c r="I48" s="331"/>
      <c r="J48" s="331"/>
      <c r="K48" s="331"/>
      <c r="L48" s="332" t="str">
        <f>IF(H48*I48&gt;0,H48*I48," ")</f>
        <v xml:space="preserve"> </v>
      </c>
      <c r="M48" s="333"/>
      <c r="N48" s="334"/>
      <c r="O48" s="104" t="s">
        <v>128</v>
      </c>
      <c r="P48" s="312" t="s">
        <v>128</v>
      </c>
      <c r="Q48" s="313"/>
      <c r="R48" s="313"/>
      <c r="S48" s="314" t="s">
        <v>128</v>
      </c>
      <c r="T48" s="275"/>
    </row>
    <row r="49" spans="1:21" ht="13.5" customHeight="1" x14ac:dyDescent="0.25">
      <c r="B49" s="329">
        <v>45823</v>
      </c>
      <c r="C49" s="330"/>
      <c r="D49" s="322">
        <v>30</v>
      </c>
      <c r="E49" s="323"/>
      <c r="F49" s="45"/>
      <c r="G49" s="98" t="str">
        <f t="shared" si="1"/>
        <v xml:space="preserve"> </v>
      </c>
      <c r="H49" s="66">
        <v>30</v>
      </c>
      <c r="I49" s="331"/>
      <c r="J49" s="331"/>
      <c r="K49" s="331"/>
      <c r="L49" s="332" t="str">
        <f>IF(H49*I49&gt;0,H49*I49," ")</f>
        <v xml:space="preserve"> </v>
      </c>
      <c r="M49" s="333"/>
      <c r="N49" s="334"/>
      <c r="O49" s="104" t="s">
        <v>128</v>
      </c>
      <c r="P49" s="312" t="s">
        <v>128</v>
      </c>
      <c r="Q49" s="313"/>
      <c r="R49" s="313"/>
      <c r="S49" s="314" t="s">
        <v>128</v>
      </c>
      <c r="T49" s="275"/>
    </row>
    <row r="50" spans="1:21" ht="13.5" customHeight="1" thickBot="1" x14ac:dyDescent="0.3">
      <c r="B50" s="329">
        <v>45824</v>
      </c>
      <c r="C50" s="330"/>
      <c r="D50" s="322">
        <v>30</v>
      </c>
      <c r="E50" s="323"/>
      <c r="F50" s="45"/>
      <c r="G50" s="98" t="str">
        <f t="shared" si="1"/>
        <v xml:space="preserve"> </v>
      </c>
      <c r="H50" s="66">
        <v>30</v>
      </c>
      <c r="I50" s="331"/>
      <c r="J50" s="331"/>
      <c r="K50" s="331"/>
      <c r="L50" s="332" t="str">
        <f>IF(H50*I50&gt;0,H50*I50," ")</f>
        <v xml:space="preserve"> </v>
      </c>
      <c r="M50" s="333"/>
      <c r="N50" s="334"/>
      <c r="O50" s="104" t="s">
        <v>128</v>
      </c>
      <c r="P50" s="312" t="s">
        <v>128</v>
      </c>
      <c r="Q50" s="313"/>
      <c r="R50" s="313"/>
      <c r="S50" s="314" t="s">
        <v>128</v>
      </c>
      <c r="T50" s="275"/>
    </row>
    <row r="51" spans="1:21" ht="14.25" customHeight="1" thickBot="1" x14ac:dyDescent="0.3">
      <c r="B51" s="342" t="s">
        <v>59</v>
      </c>
      <c r="C51" s="343"/>
      <c r="D51" s="343"/>
      <c r="E51" s="343"/>
      <c r="F51" s="343"/>
      <c r="G51" s="343"/>
      <c r="H51" s="343"/>
      <c r="I51" s="343"/>
      <c r="J51" s="343"/>
      <c r="K51" s="343"/>
      <c r="L51" s="343"/>
      <c r="M51" s="343"/>
      <c r="N51" s="343"/>
      <c r="O51" s="343"/>
      <c r="P51" s="343"/>
      <c r="Q51" s="344" t="str">
        <f>IF(SUM(G47:G50)+SUM(L47:L50)+SUM(S47:T50)&gt;0,SUM(G47:G50)+SUM(L47:L50)+SUM(S47:T50)," ")</f>
        <v xml:space="preserve"> </v>
      </c>
      <c r="R51" s="345"/>
      <c r="S51" s="345"/>
      <c r="T51" s="346"/>
    </row>
    <row r="52" spans="1:21" ht="3" customHeight="1" x14ac:dyDescent="0.25">
      <c r="A52" s="22"/>
      <c r="B52" s="6"/>
      <c r="C52" s="6"/>
      <c r="D52" s="6"/>
      <c r="E52" s="7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</row>
    <row r="53" spans="1:21" ht="18" customHeight="1" x14ac:dyDescent="0.25">
      <c r="B53" s="324" t="s">
        <v>114</v>
      </c>
      <c r="C53" s="325"/>
      <c r="D53" s="325"/>
      <c r="E53" s="325"/>
      <c r="F53" s="325"/>
      <c r="G53" s="325"/>
      <c r="H53" s="325"/>
      <c r="I53" s="325"/>
      <c r="J53" s="325"/>
      <c r="K53" s="325"/>
      <c r="L53" s="325"/>
      <c r="M53" s="325"/>
      <c r="N53" s="325"/>
      <c r="O53" s="325"/>
      <c r="P53" s="325"/>
      <c r="Q53" s="325"/>
      <c r="R53" s="325"/>
      <c r="S53" s="325"/>
      <c r="T53" s="325"/>
      <c r="U53" s="56"/>
    </row>
    <row r="54" spans="1:21" ht="3" customHeight="1" thickBot="1" x14ac:dyDescent="0.3"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</row>
    <row r="55" spans="1:21" ht="19.5" thickBot="1" x14ac:dyDescent="0.3">
      <c r="B55" s="199" t="s">
        <v>127</v>
      </c>
      <c r="C55" s="199"/>
      <c r="D55" s="199"/>
      <c r="E55" s="199"/>
      <c r="F55" s="199"/>
      <c r="G55" s="199"/>
      <c r="H55" s="199"/>
      <c r="I55" s="199"/>
      <c r="J55" s="199"/>
      <c r="K55" s="199"/>
      <c r="L55" s="199"/>
      <c r="M55" s="199"/>
      <c r="N55" s="199"/>
      <c r="O55" s="199"/>
      <c r="P55" s="199"/>
      <c r="Q55" s="199"/>
      <c r="R55" s="326"/>
      <c r="S55" s="327" t="s">
        <v>81</v>
      </c>
      <c r="T55" s="328"/>
      <c r="U55" s="56"/>
    </row>
  </sheetData>
  <sheetProtection algorithmName="SHA-512" hashValue="QvyzcPGH6PL6q6rJr5RKtUWXsGwt13tNs2OGF/lBabUjjiHEpKmu/PYz3BN0YkFkiqwhXSB3awBeyacO9Y7Qww==" saltValue="LaW8o3199FeDdDPqnY24oA==" spinCount="100000" sheet="1" objects="1" scenarios="1"/>
  <mergeCells count="114">
    <mergeCell ref="D34:K34"/>
    <mergeCell ref="P13:Q13"/>
    <mergeCell ref="B37:T37"/>
    <mergeCell ref="C39:T39"/>
    <mergeCell ref="B40:T40"/>
    <mergeCell ref="B41:T41"/>
    <mergeCell ref="B42:T42"/>
    <mergeCell ref="C44:T44"/>
    <mergeCell ref="B34:C34"/>
    <mergeCell ref="M34:T34"/>
    <mergeCell ref="B35:N35"/>
    <mergeCell ref="O35:S35"/>
    <mergeCell ref="B36:K36"/>
    <mergeCell ref="L36:T36"/>
    <mergeCell ref="C29:T29"/>
    <mergeCell ref="B30:E30"/>
    <mergeCell ref="F30:T30"/>
    <mergeCell ref="S16:T16"/>
    <mergeCell ref="B17:E17"/>
    <mergeCell ref="R17:T17"/>
    <mergeCell ref="B13:E13"/>
    <mergeCell ref="P14:Q14"/>
    <mergeCell ref="S14:T14"/>
    <mergeCell ref="B14:E14"/>
    <mergeCell ref="I14:O14"/>
    <mergeCell ref="I15:M16"/>
    <mergeCell ref="I17:Q17"/>
    <mergeCell ref="I18:K18"/>
    <mergeCell ref="I13:O13"/>
    <mergeCell ref="N16:O16"/>
    <mergeCell ref="P16:Q16"/>
    <mergeCell ref="B51:P51"/>
    <mergeCell ref="Q51:T51"/>
    <mergeCell ref="B49:C49"/>
    <mergeCell ref="I49:K49"/>
    <mergeCell ref="L49:N49"/>
    <mergeCell ref="P49:R49"/>
    <mergeCell ref="S49:T49"/>
    <mergeCell ref="D49:E49"/>
    <mergeCell ref="B48:C48"/>
    <mergeCell ref="I48:K48"/>
    <mergeCell ref="L48:N48"/>
    <mergeCell ref="P48:R48"/>
    <mergeCell ref="S48:T48"/>
    <mergeCell ref="D48:E48"/>
    <mergeCell ref="B47:C47"/>
    <mergeCell ref="I47:K47"/>
    <mergeCell ref="L47:N47"/>
    <mergeCell ref="B53:T53"/>
    <mergeCell ref="B55:R55"/>
    <mergeCell ref="S55:T55"/>
    <mergeCell ref="B50:C50"/>
    <mergeCell ref="I50:K50"/>
    <mergeCell ref="L50:N50"/>
    <mergeCell ref="P50:R50"/>
    <mergeCell ref="S50:T50"/>
    <mergeCell ref="D50:E50"/>
    <mergeCell ref="P47:R47"/>
    <mergeCell ref="S47:T47"/>
    <mergeCell ref="B45:C46"/>
    <mergeCell ref="H45:N45"/>
    <mergeCell ref="O45:T45"/>
    <mergeCell ref="I46:K46"/>
    <mergeCell ref="L46:N46"/>
    <mergeCell ref="P46:R46"/>
    <mergeCell ref="S46:T46"/>
    <mergeCell ref="D45:G45"/>
    <mergeCell ref="D46:E46"/>
    <mergeCell ref="D47:E47"/>
    <mergeCell ref="B31:T31"/>
    <mergeCell ref="B32:T32"/>
    <mergeCell ref="B33:C33"/>
    <mergeCell ref="M33:T33"/>
    <mergeCell ref="K23:R24"/>
    <mergeCell ref="S23:T24"/>
    <mergeCell ref="J25:T25"/>
    <mergeCell ref="B23:D23"/>
    <mergeCell ref="B24:D24"/>
    <mergeCell ref="B25:D25"/>
    <mergeCell ref="E23:F23"/>
    <mergeCell ref="D33:K33"/>
    <mergeCell ref="E24:F24"/>
    <mergeCell ref="E25:F25"/>
    <mergeCell ref="B26:T26"/>
    <mergeCell ref="B27:T27"/>
    <mergeCell ref="E22:F22"/>
    <mergeCell ref="C19:H19"/>
    <mergeCell ref="L19:T19"/>
    <mergeCell ref="K20:N20"/>
    <mergeCell ref="O20:P20"/>
    <mergeCell ref="Q20:T20"/>
    <mergeCell ref="B20:D20"/>
    <mergeCell ref="E20:F20"/>
    <mergeCell ref="N15:O15"/>
    <mergeCell ref="P15:Q15"/>
    <mergeCell ref="S15:T15"/>
    <mergeCell ref="B15:E15"/>
    <mergeCell ref="B16:E16"/>
    <mergeCell ref="K21:M21"/>
    <mergeCell ref="Q21:S21"/>
    <mergeCell ref="K22:M22"/>
    <mergeCell ref="Q22:S22"/>
    <mergeCell ref="B21:D21"/>
    <mergeCell ref="B22:D22"/>
    <mergeCell ref="E21:F21"/>
    <mergeCell ref="B3:T3"/>
    <mergeCell ref="B4:T4"/>
    <mergeCell ref="B8:T8"/>
    <mergeCell ref="B12:E12"/>
    <mergeCell ref="P12:Q12"/>
    <mergeCell ref="S12:T12"/>
    <mergeCell ref="C11:T11"/>
    <mergeCell ref="S13:T13"/>
    <mergeCell ref="I12:O12"/>
  </mergeCells>
  <pageMargins left="0.15748031496062992" right="0.15748031496062992" top="0.15748031496062992" bottom="0.15748031496062992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"/>
  <sheetViews>
    <sheetView zoomScale="64" zoomScaleNormal="64" workbookViewId="0">
      <selection activeCell="AA7" sqref="AA7"/>
    </sheetView>
  </sheetViews>
  <sheetFormatPr defaultColWidth="9.140625" defaultRowHeight="15" x14ac:dyDescent="0.25"/>
  <cols>
    <col min="1" max="1" width="0.85546875" style="8" customWidth="1"/>
    <col min="2" max="2" width="5.140625" style="8" customWidth="1"/>
    <col min="3" max="3" width="6.28515625" style="8" customWidth="1"/>
    <col min="4" max="4" width="9.42578125" style="8" customWidth="1"/>
    <col min="5" max="5" width="11.85546875" style="8" customWidth="1"/>
    <col min="6" max="6" width="0.5703125" style="8" customWidth="1"/>
    <col min="7" max="7" width="9.7109375" style="8" customWidth="1"/>
    <col min="8" max="8" width="7.7109375" style="8" customWidth="1"/>
    <col min="9" max="9" width="8.7109375" style="8" customWidth="1"/>
    <col min="10" max="10" width="8.28515625" style="8" customWidth="1"/>
    <col min="11" max="11" width="0.5703125" style="8" customWidth="1"/>
    <col min="12" max="12" width="5.85546875" style="8" customWidth="1"/>
    <col min="13" max="13" width="6" style="8" customWidth="1"/>
    <col min="14" max="14" width="2.28515625" style="8" customWidth="1"/>
    <col min="15" max="15" width="4.5703125" style="8" customWidth="1"/>
    <col min="16" max="16" width="1.85546875" style="8" customWidth="1"/>
    <col min="17" max="17" width="3.140625" style="8" customWidth="1"/>
    <col min="18" max="18" width="6.28515625" style="8" customWidth="1"/>
    <col min="19" max="19" width="0.140625" style="8" customWidth="1"/>
    <col min="20" max="16384" width="9.140625" style="8"/>
  </cols>
  <sheetData>
    <row r="1" spans="1:19" ht="2.25" customHeight="1" x14ac:dyDescent="0.25"/>
    <row r="2" spans="1:19" ht="2.25" customHeight="1" x14ac:dyDescent="0.25">
      <c r="A2" s="5"/>
      <c r="B2" s="86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8"/>
      <c r="S2" s="5"/>
    </row>
    <row r="3" spans="1:19" ht="16.899999999999999" customHeight="1" x14ac:dyDescent="0.25">
      <c r="A3" s="5"/>
      <c r="B3" s="373" t="s">
        <v>126</v>
      </c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5"/>
      <c r="S3" s="5"/>
    </row>
    <row r="4" spans="1:19" ht="15.6" customHeight="1" x14ac:dyDescent="0.25">
      <c r="A4" s="5"/>
      <c r="B4" s="376" t="s">
        <v>125</v>
      </c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8"/>
      <c r="S4" s="5"/>
    </row>
    <row r="5" spans="1:19" ht="3.75" customHeight="1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5"/>
    </row>
    <row r="6" spans="1:19" s="65" customFormat="1" ht="409.6" customHeight="1" x14ac:dyDescent="0.25">
      <c r="B6" s="384" t="s">
        <v>119</v>
      </c>
      <c r="C6" s="385"/>
      <c r="D6" s="385"/>
      <c r="E6" s="386"/>
      <c r="F6" s="97"/>
      <c r="G6" s="384" t="s">
        <v>123</v>
      </c>
      <c r="H6" s="385"/>
      <c r="I6" s="385"/>
      <c r="J6" s="386"/>
      <c r="K6" s="97"/>
      <c r="L6" s="384" t="s">
        <v>120</v>
      </c>
      <c r="M6" s="385"/>
      <c r="N6" s="385"/>
      <c r="O6" s="385"/>
      <c r="P6" s="385"/>
      <c r="Q6" s="385"/>
      <c r="R6" s="386"/>
      <c r="S6" s="65" t="s">
        <v>117</v>
      </c>
    </row>
    <row r="7" spans="1:19" ht="352.5" customHeight="1" x14ac:dyDescent="0.25">
      <c r="B7" s="379" t="s">
        <v>118</v>
      </c>
      <c r="C7" s="380"/>
      <c r="D7" s="380"/>
      <c r="E7" s="381"/>
      <c r="F7" s="13" t="s">
        <v>115</v>
      </c>
      <c r="G7" s="379" t="s">
        <v>121</v>
      </c>
      <c r="H7" s="380"/>
      <c r="I7" s="380"/>
      <c r="J7" s="381"/>
      <c r="K7" s="13"/>
      <c r="L7" s="379" t="s">
        <v>122</v>
      </c>
      <c r="M7" s="380"/>
      <c r="N7" s="380"/>
      <c r="O7" s="380"/>
      <c r="P7" s="380"/>
      <c r="Q7" s="380"/>
      <c r="R7" s="381"/>
    </row>
    <row r="8" spans="1:19" ht="4.5" customHeight="1" thickBot="1" x14ac:dyDescent="0.3">
      <c r="B8" s="14"/>
      <c r="C8" s="15"/>
      <c r="D8" s="15"/>
      <c r="E8" s="15"/>
      <c r="F8" s="13" t="s">
        <v>116</v>
      </c>
      <c r="G8" s="14"/>
      <c r="H8" s="15"/>
      <c r="I8" s="15"/>
      <c r="J8" s="15"/>
      <c r="K8" s="13"/>
      <c r="L8" s="14"/>
      <c r="M8" s="15"/>
      <c r="N8" s="15"/>
      <c r="O8" s="15"/>
      <c r="P8" s="15"/>
      <c r="Q8" s="15"/>
      <c r="R8" s="15"/>
    </row>
    <row r="9" spans="1:19" ht="21" customHeight="1" x14ac:dyDescent="0.25">
      <c r="B9" s="387" t="s">
        <v>127</v>
      </c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266"/>
      <c r="N9" s="266"/>
      <c r="O9" s="266"/>
      <c r="P9" s="266"/>
      <c r="Q9" s="267"/>
      <c r="R9" s="382" t="s">
        <v>61</v>
      </c>
      <c r="S9" s="383"/>
    </row>
    <row r="10" spans="1:19" ht="3.75" customHeight="1" x14ac:dyDescent="0.25"/>
  </sheetData>
  <sheetProtection algorithmName="SHA-512" hashValue="XNKh04aRMUjYeUNyp0jwZ6kgdy+Alp2tkH9ym/4wd0BXQvaKJ4c82Yf9ep4AMsR7Owko5JicpUs9FHSKgHydRA==" saltValue="UhorEPIWUqS9OQizZ4neCA==" spinCount="100000" sheet="1" objects="1" scenarios="1"/>
  <mergeCells count="10">
    <mergeCell ref="B3:R3"/>
    <mergeCell ref="B4:R4"/>
    <mergeCell ref="L7:R7"/>
    <mergeCell ref="R9:S9"/>
    <mergeCell ref="B6:E6"/>
    <mergeCell ref="G6:J6"/>
    <mergeCell ref="L6:R6"/>
    <mergeCell ref="B7:E7"/>
    <mergeCell ref="G7:J7"/>
    <mergeCell ref="B9:Q9"/>
  </mergeCells>
  <pageMargins left="0.15748031496062992" right="0.15748031496062992" top="0.23622047244094491" bottom="0.15748031496062992" header="0.31496062992125984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</vt:i4>
      </vt:variant>
    </vt:vector>
  </HeadingPairs>
  <TitlesOfParts>
    <vt:vector size="5" baseType="lpstr">
      <vt:lpstr>Formularz A</vt:lpstr>
      <vt:lpstr>Formularz B</vt:lpstr>
      <vt:lpstr>Formularz C</vt:lpstr>
      <vt:lpstr>Formularz D</vt:lpstr>
      <vt:lpstr>'Formularz D'!Obszar_wydruku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Yevheniia Fedorchuk</dc:creator>
  <cp:lastModifiedBy>Yevheniia Fedorchuk</cp:lastModifiedBy>
  <cp:lastPrinted>2026-05-08T10:44:26Z</cp:lastPrinted>
  <dcterms:created xsi:type="dcterms:W3CDTF">2024-05-10T05:41:10Z</dcterms:created>
  <dcterms:modified xsi:type="dcterms:W3CDTF">2026-05-08T11:04:12Z</dcterms:modified>
</cp:coreProperties>
</file>