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panimasz\Desktop\Oddział 2025\ŻTR\karty zgłoszeń + pismo przewodnie\"/>
    </mc:Choice>
  </mc:AlternateContent>
  <bookViews>
    <workbookView xWindow="0" yWindow="0" windowWidth="28800" windowHeight="12720" activeTab="2"/>
  </bookViews>
  <sheets>
    <sheet name="Formularz A" sheetId="1" r:id="rId1"/>
    <sheet name="Formularz B" sheetId="2" r:id="rId2"/>
    <sheet name="Formularz C" sheetId="5" r:id="rId3"/>
    <sheet name="Formularz D" sheetId="4" r:id="rId4"/>
  </sheets>
  <definedNames>
    <definedName name="_xlnm.Print_Area" localSheetId="3">'Formularz D'!$B$3:$S$9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5" l="1"/>
  <c r="S23" i="5" s="1"/>
  <c r="L47" i="5" l="1"/>
  <c r="S48" i="5"/>
  <c r="S49" i="5"/>
  <c r="S50" i="5"/>
  <c r="S47" i="5"/>
  <c r="G48" i="5"/>
  <c r="G49" i="5"/>
  <c r="G50" i="5"/>
  <c r="G47" i="5"/>
  <c r="H13" i="5" l="1"/>
  <c r="S14" i="5"/>
  <c r="O39" i="2" l="1"/>
  <c r="O38" i="2"/>
  <c r="O37" i="2"/>
  <c r="O28" i="2"/>
  <c r="O29" i="2"/>
  <c r="O30" i="2"/>
  <c r="O27" i="2"/>
  <c r="O31" i="2" l="1"/>
  <c r="O40" i="2"/>
  <c r="P16" i="2" l="1"/>
  <c r="P20" i="2"/>
  <c r="P19" i="2"/>
  <c r="P18" i="2"/>
  <c r="P17" i="2"/>
  <c r="P15" i="2"/>
  <c r="P21" i="2" l="1"/>
  <c r="P42" i="2" l="1"/>
  <c r="P36" i="1" s="1"/>
  <c r="P32" i="1"/>
  <c r="H14" i="5"/>
  <c r="H15" i="5"/>
  <c r="H16" i="5"/>
  <c r="H17" i="5"/>
  <c r="S13" i="5"/>
  <c r="L50" i="5" l="1"/>
  <c r="L49" i="5"/>
  <c r="L48" i="5"/>
  <c r="H25" i="5"/>
  <c r="H24" i="5"/>
  <c r="H23" i="5"/>
  <c r="P35" i="1"/>
  <c r="H22" i="5"/>
  <c r="H21" i="5"/>
  <c r="S16" i="5"/>
  <c r="S15" i="5"/>
  <c r="R17" i="5" s="1"/>
  <c r="P34" i="1" l="1"/>
  <c r="Q51" i="5"/>
  <c r="P37" i="1" s="1"/>
  <c r="P33" i="1"/>
  <c r="P38" i="1" l="1"/>
</calcChain>
</file>

<file path=xl/sharedStrings.xml><?xml version="1.0" encoding="utf-8"?>
<sst xmlns="http://schemas.openxmlformats.org/spreadsheetml/2006/main" count="196" uniqueCount="149">
  <si>
    <t>Firma</t>
  </si>
  <si>
    <t>Adres</t>
  </si>
  <si>
    <t>Kod</t>
  </si>
  <si>
    <t>Poczta</t>
  </si>
  <si>
    <t>Telefon</t>
  </si>
  <si>
    <t>Tel./e-mail</t>
  </si>
  <si>
    <t>82-220 Stare Pole, ul. Marynarki Wojennej 21</t>
  </si>
  <si>
    <t>tel. (55) 270 11 00; hotel (55) 270 11 79 nasza strona: www.podr.pl</t>
  </si>
  <si>
    <t>Lp.</t>
  </si>
  <si>
    <t>Zlecenie zawarte na formularzu B i C</t>
  </si>
  <si>
    <t>Wartość brutto (zł)</t>
  </si>
  <si>
    <t>1.</t>
  </si>
  <si>
    <t>2.</t>
  </si>
  <si>
    <t>3.</t>
  </si>
  <si>
    <t>4.</t>
  </si>
  <si>
    <t>5.</t>
  </si>
  <si>
    <t>6.</t>
  </si>
  <si>
    <t>7.</t>
  </si>
  <si>
    <t>Należność należy wpłacić na konto: Pomorski Ośrodek Doradztwa Rolniczego w Lubaniu</t>
  </si>
  <si>
    <t>Upoważniamy Pomorski Ośrodek Doradztwa Rolniczego w Lubaniu, Oddział w Starym Polu do wystawienia faktury</t>
  </si>
  <si>
    <t>Nr NIP</t>
  </si>
  <si>
    <t>Przesyłając niniejsze zgłoszenie zobowiązujemy się do przestrzegania warunków uczestnictwa oraz regulaminu targów – strona D Zgłoszenia, zamieszczonego na naszej stronie internetowej www.podr.pl</t>
  </si>
  <si>
    <t>PODPIS</t>
  </si>
  <si>
    <t>PIECZĘĆ FIRMY</t>
  </si>
  <si>
    <t>A</t>
  </si>
  <si>
    <t xml:space="preserve">DATA  </t>
  </si>
  <si>
    <t>ZAMÓWIENIE – WYMIENIONE CENY ZAWIERAJĄ PODATEK VAT</t>
  </si>
  <si>
    <t>STOISKO - PLAC WYSTAWOWY</t>
  </si>
  <si>
    <t>POWIERZCHNIA MODUŁU*</t>
  </si>
  <si>
    <r>
      <t>do 15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</si>
  <si>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WYPOSAŻENIE (USŁUGI) DODATKOWE</t>
  </si>
  <si>
    <t>RODZAJ OFERTY</t>
  </si>
  <si>
    <t>Cena
brutto (zł)</t>
  </si>
  <si>
    <t>Liczba</t>
  </si>
  <si>
    <t>Wartość
brutto (zł)</t>
  </si>
  <si>
    <t>Namiot typu Altana 9 m2 (3 x 3)</t>
  </si>
  <si>
    <t>Parking poza stoiskiem</t>
  </si>
  <si>
    <t>samochód osobowy</t>
  </si>
  <si>
    <t>samochód ciężarowy</t>
  </si>
  <si>
    <t>RAZEM</t>
  </si>
  <si>
    <t>REKLAMA W „GAZECIE TARGOWEJ”</t>
  </si>
  <si>
    <t>RODZAJ REKLAMY</t>
  </si>
  <si>
    <t>Liczba
modułów</t>
  </si>
  <si>
    <t>Cena brutto (zł)</t>
  </si>
  <si>
    <t>Cena modułu brutto (zł)</t>
  </si>
  <si>
    <t>½ kolorowa wewnątrz</t>
  </si>
  <si>
    <t>½ czarno-biała</t>
  </si>
  <si>
    <r>
      <t xml:space="preserve">Kolorowa na okładce </t>
    </r>
    <r>
      <rPr>
        <sz val="9"/>
        <color theme="1"/>
        <rFont val="Calibri"/>
        <family val="2"/>
        <charset val="238"/>
        <scheme val="minor"/>
      </rPr>
      <t>(format A5)</t>
    </r>
  </si>
  <si>
    <r>
      <t xml:space="preserve">Kolorowa wewnątrz </t>
    </r>
    <r>
      <rPr>
        <sz val="9"/>
        <color theme="1"/>
        <rFont val="Calibri"/>
        <family val="2"/>
        <charset val="238"/>
        <scheme val="minor"/>
      </rPr>
      <t>(format A5)</t>
    </r>
  </si>
  <si>
    <t>ZAMÓWIENIE REKLAMY W RADIO TARGÓW*</t>
  </si>
  <si>
    <t>5 EMISJI = 90 zł</t>
  </si>
  <si>
    <t>10 EMISJI = 150 zł</t>
  </si>
  <si>
    <t>Reklama z kasety</t>
  </si>
  <si>
    <t>KOSZT BRUTTO REKLAMY W RADIO TARGÓW RAZEM</t>
  </si>
  <si>
    <t>Liczba emisji
w dniu 15.06</t>
  </si>
  <si>
    <t>Liczba emisji razem</t>
  </si>
  <si>
    <t>Na podstawie katalogu</t>
  </si>
  <si>
    <t>Wg dostarczonej informacji</t>
  </si>
  <si>
    <t>B</t>
  </si>
  <si>
    <t>WPIS DO KATALOGU (obowiązkowy)</t>
  </si>
  <si>
    <t>Nazwa, adres firmy</t>
  </si>
  <si>
    <t>Fax</t>
  </si>
  <si>
    <t>e-mail:</t>
  </si>
  <si>
    <t>www:</t>
  </si>
  <si>
    <t>Powyższe informacje zostaną zamieszczone jako stopka adresowa przy wpisie do katalogu</t>
  </si>
  <si>
    <t>Firma powinna figurować pod literą alfabetu</t>
  </si>
  <si>
    <t>TU WPISAĆ (LUB DOSŁAĆ/ZAŁĄCZYĆ) TEKST DODATKOWY (do 100 słów):</t>
  </si>
  <si>
    <t>WYJĄTKOWO W TEJ EDYCJI TARGÓW NIE OFERUJEMY NOCLEGÓW W NASZYM HOTELU</t>
  </si>
  <si>
    <t>Data</t>
  </si>
  <si>
    <t>RAZEM WYŻYWIENIE</t>
  </si>
  <si>
    <t>* decyzją władz państwowych o zajęciu hotelu, nie gwarantujemy noclegu</t>
  </si>
  <si>
    <t>D</t>
  </si>
  <si>
    <r>
      <t>30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</si>
  <si>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60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</si>
  <si>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90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</si>
  <si>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Szczegółowych informacji udziela Alicja Panimasz-Wolska, tel. 797 010 694, e-mail: a.panimasz@podr.pl</t>
  </si>
  <si>
    <t>*modułów nie można dzielić</t>
  </si>
  <si>
    <t>REZERWACJA HOTELU (ZAKWATEROWANIE) *</t>
  </si>
  <si>
    <t>OSOBOM ZAINTERESOWANYM NOCLEGAMI POLECAMY
ZAKWATEROWANIE W GOSPODARSTWACH AGROTURYSTYCZNYCH LUB HOTELACH W OKOLICY.
INFORMACJA NA TEN TEMAT DOSTĘPNA
POD NR. TELEFONU 55/270 11 11, 797 010 692</t>
  </si>
  <si>
    <t>WYŻYWIENIE (ceny brutto – wliczony VAT 8%)</t>
  </si>
  <si>
    <t>OBIAD</t>
  </si>
  <si>
    <t>KOLACJA</t>
  </si>
  <si>
    <t>ŚNIADANIE</t>
  </si>
  <si>
    <t>Wartość brutto(zł)</t>
  </si>
  <si>
    <t>Nr PESEL</t>
  </si>
  <si>
    <t>OSOBA FIZYCZNA (nie prowadząca działalności gospodarczej)</t>
  </si>
  <si>
    <r>
      <rPr>
        <b/>
        <sz val="12"/>
        <color theme="1"/>
        <rFont val="Calibri"/>
        <family val="2"/>
        <charset val="238"/>
        <scheme val="minor"/>
      </rPr>
      <t xml:space="preserve">NR KONTA: </t>
    </r>
    <r>
      <rPr>
        <b/>
        <sz val="15"/>
        <color theme="1"/>
        <rFont val="Calibri"/>
        <family val="2"/>
        <charset val="238"/>
        <scheme val="minor"/>
      </rPr>
      <t xml:space="preserve">20 1130 1121 0006 5580 9920 0001 </t>
    </r>
    <r>
      <rPr>
        <b/>
        <sz val="12"/>
        <color theme="1"/>
        <rFont val="Calibri"/>
        <family val="2"/>
        <charset val="238"/>
        <scheme val="minor"/>
      </rPr>
      <t>z dopiskiem ŻTR Stare Pole</t>
    </r>
  </si>
  <si>
    <r>
      <t>Biuro targów tel. 270 11 11: fax (55) 270 11 62; e-mail:</t>
    </r>
    <r>
      <rPr>
        <b/>
        <sz val="13"/>
        <color rgb="FF0070C0"/>
        <rFont val="Calibri"/>
        <family val="2"/>
        <charset val="238"/>
        <scheme val="minor"/>
      </rPr>
      <t xml:space="preserve"> targistarepole@podr.pl</t>
    </r>
  </si>
  <si>
    <r>
      <t xml:space="preserve">Komisarz Targów: </t>
    </r>
    <r>
      <rPr>
        <b/>
        <sz val="13"/>
        <color theme="1"/>
        <rFont val="Calibri"/>
        <family val="2"/>
        <charset val="238"/>
        <scheme val="minor"/>
      </rPr>
      <t>Marta Milewska, tel. 797 010 623</t>
    </r>
  </si>
  <si>
    <t>Energia elektryczna na stoisku 230 V (max 2kW)</t>
  </si>
  <si>
    <t>Energia elektryczna na stoisku 380 V</t>
  </si>
  <si>
    <t>Krzesło</t>
  </si>
  <si>
    <t>Stół szkolny</t>
  </si>
  <si>
    <t>Stół ogrodowy</t>
  </si>
  <si>
    <t>Energia elektryczna tylko do kasy fiskalnej 230 V do 100 W</t>
  </si>
  <si>
    <r>
      <t>Strona czarno-biała</t>
    </r>
    <r>
      <rPr>
        <sz val="9"/>
        <color theme="1"/>
        <rFont val="Calibri"/>
        <family val="2"/>
        <charset val="238"/>
        <scheme val="minor"/>
      </rPr>
      <t xml:space="preserve"> (for.A5)</t>
    </r>
  </si>
  <si>
    <t>1 EMISJA (1min) = 25 zł</t>
  </si>
  <si>
    <t>C</t>
  </si>
  <si>
    <t xml:space="preserve">ZGŁOSZENIE UCZESTNICTWA </t>
  </si>
  <si>
    <t>Wyposażenie i usługi dodatkowe (strona C, tab. 2)</t>
  </si>
  <si>
    <t>Reklama w „Gazecie Targowej” (strona C, tab. 3)</t>
  </si>
  <si>
    <t>Reklama w Radio Targów (strona C, tab. 4)</t>
  </si>
  <si>
    <t>Wpis do katalogu - obowiązkowy (strona C, tab. 5)</t>
  </si>
  <si>
    <t>Wyżywienie (strona C, tab. 7)</t>
  </si>
  <si>
    <t>BLOK DLA FIRM</t>
  </si>
  <si>
    <t>Zaznaczyć blok wystawowy:</t>
  </si>
  <si>
    <t>Maszyny, urządzenia i narzędzia rolnicze</t>
  </si>
  <si>
    <t>Chemia w rolnictwie</t>
  </si>
  <si>
    <t>Budownictwo</t>
  </si>
  <si>
    <t>Samochody osobowe i dostawcze</t>
  </si>
  <si>
    <t>Ekologia i ochrona środowiska</t>
  </si>
  <si>
    <t>Informacja i usługi (banki, agencje, samorządy, prasa itp.)</t>
  </si>
  <si>
    <t>Rzemiosło (meble i ozdoby ogrodowe, wiklina itp.)</t>
  </si>
  <si>
    <t>Inne</t>
  </si>
  <si>
    <r>
      <t>50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</si>
  <si>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100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</si>
  <si>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250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</si>
  <si>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500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</si>
  <si>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BLOK OGRODNICTWO-SZKÓŁKARSTWO</t>
  </si>
  <si>
    <t>Liczba 
modułów</t>
  </si>
  <si>
    <t>Cena modułu     brutto (zł)</t>
  </si>
  <si>
    <t>BLOK PRZETWÓRSTWO SPOŻYWCZE</t>
  </si>
  <si>
    <t>SZEROKOŚĆ STANOWISKA (mb)</t>
  </si>
  <si>
    <t>do 3,0</t>
  </si>
  <si>
    <t>do 4,5</t>
  </si>
  <si>
    <t>do 6,0</t>
  </si>
  <si>
    <t>Osoba do kontaktu na targach</t>
  </si>
  <si>
    <r>
      <rPr>
        <b/>
        <u/>
        <sz val="11"/>
        <color theme="1"/>
        <rFont val="Calibri"/>
        <family val="2"/>
        <charset val="238"/>
        <scheme val="minor"/>
      </rPr>
      <t xml:space="preserve">Instrukcje:
</t>
    </r>
    <r>
      <rPr>
        <sz val="10"/>
        <color theme="1"/>
        <rFont val="Calibri"/>
        <family val="2"/>
        <charset val="238"/>
        <scheme val="minor"/>
      </rPr>
      <t>1. Należy wypełnić tylko pola zaznaczone na szaro.
2. W przypadku zgłoszenia elektronicznego wystarczy podać datę i dane osobowe (imię i nazwisko) na dole formularza A i wysłać go z oficjalnej poczty elektronicznej na e-mail Biura targów.
3. W przypadku pisma odręcznego podpisane formularze należy zeskanować i przesłać faksem/mailem.</t>
    </r>
    <r>
      <rPr>
        <b/>
        <u/>
        <sz val="11"/>
        <color theme="1"/>
        <rFont val="Calibri"/>
        <family val="2"/>
        <charset val="238"/>
        <scheme val="minor"/>
      </rPr>
      <t/>
    </r>
  </si>
  <si>
    <t>OGÓŁEM DO ZAPŁATY (suma poz. 1-6)</t>
  </si>
  <si>
    <t>Pomorski Ośrodek Doradztwa Rolniczego w Lubaniu, Oddział Stare Pole,</t>
  </si>
  <si>
    <t>Stoisko - plac wystawowy (strona B, tab. A/ tab.B/ tab.C )</t>
  </si>
  <si>
    <r>
      <t xml:space="preserve"> </t>
    </r>
    <r>
      <rPr>
        <b/>
        <u/>
        <sz val="10"/>
        <color theme="1"/>
        <rFont val="Calibri"/>
        <family val="2"/>
        <charset val="238"/>
        <scheme val="minor"/>
      </rPr>
      <t>Wyrażamy zgodę na następujące warunki płatności:</t>
    </r>
    <r>
      <rPr>
        <sz val="10"/>
        <color theme="1"/>
        <rFont val="Calibri"/>
        <family val="2"/>
        <charset val="238"/>
        <scheme val="minor"/>
      </rPr>
      <t xml:space="preserve">        A. Wpłata 100% wartości brutto zamówienia równolegle z podpisaniem zgłoszenia (potwierdzenie wpłaty prosimy wysłać faxem/e-mailem).                                                                B. Na przelewie należy koniecznie umieścić dopisek „ŻTR Stare Pole”.                                                                                                                                                                                                       C. Faktury będą wystawiane po dokonaniu wpłaty na konto Organizatora.</t>
    </r>
  </si>
  <si>
    <r>
      <t>Wyrażamy zgodę na wykorzystanie wizerunku w związku z nagrywaniem materiałów video oraz fotografowaniem przebiegu imprezy</t>
    </r>
    <r>
      <rPr>
        <b/>
        <sz val="11"/>
        <color rgb="FF000000"/>
        <rFont val="Verdana"/>
        <family val="2"/>
        <charset val="238"/>
      </rPr>
      <t xml:space="preserve"> </t>
    </r>
  </si>
  <si>
    <t>Liczba emisji
w dniu 14.06</t>
  </si>
  <si>
    <t>STARE POLE, 1 4-1 5  CZERWCA  2 0 2 5 r.</t>
  </si>
  <si>
    <t>TERMIN NADSYŁANIA ZGŁOSZEŃ UPŁYWA DNIA 6 CZERWCA 2025 r.</t>
  </si>
  <si>
    <t>1. ZAMÓWIENIE – WYMIENIONE CENY ZAWIERAJĄ PODATEK VAT</t>
  </si>
  <si>
    <t>Szczegółowych informacji udziela  Marta Milewska, tel. 797 010 623, e-mail: m.milewska@podr.pl</t>
  </si>
  <si>
    <r>
      <rPr>
        <b/>
        <sz val="9"/>
        <color theme="1"/>
        <rFont val="Calibri"/>
        <family val="2"/>
        <charset val="238"/>
        <scheme val="minor"/>
      </rPr>
      <t>UWAGA!</t>
    </r>
    <r>
      <rPr>
        <sz val="9"/>
        <color theme="1"/>
        <rFont val="Calibri"/>
        <family val="2"/>
        <charset val="238"/>
        <scheme val="minor"/>
      </rPr>
      <t xml:space="preserve"> Warunkiem zamieszczenia reklamy w Gazecie Targowej jest dostarczenie treści reklamy do dnia 4 czerwca 2025 r.</t>
    </r>
  </si>
  <si>
    <t>VIII. Stoisko</t>
  </si>
  <si>
    <t xml:space="preserve">1. Lokalizacja stoiska Wystawcy wynika z warunków </t>
  </si>
  <si>
    <t xml:space="preserve"> </t>
  </si>
  <si>
    <r>
      <t xml:space="preserve">2. Na wniosek Wystawcy, za dodatkową opłatą, Organi-zator zapewnia uzupełniający pakiet usług i wyposażenia (Formularz A, pkt. od 2 do 5 określonych w Formularzu „C”).
</t>
    </r>
    <r>
      <rPr>
        <b/>
        <sz val="7.5"/>
        <color theme="1"/>
        <rFont val="Calibri"/>
        <family val="2"/>
        <charset val="238"/>
        <scheme val="minor"/>
      </rPr>
      <t>V. Warunki płatności</t>
    </r>
    <r>
      <rPr>
        <sz val="7.5"/>
        <color theme="1"/>
        <rFont val="Calibri"/>
        <family val="2"/>
        <charset val="238"/>
        <scheme val="minor"/>
      </rPr>
      <t xml:space="preserve">
Obowiązkiem Wystawcy jest wpłacenie na konto banko-we Organizatora należności w wysokości i formie okre-ślonej w Umowie - Zgłoszeniu lub wpłacenie w kasie Organizatora.
</t>
    </r>
    <r>
      <rPr>
        <b/>
        <sz val="7.5"/>
        <color theme="1"/>
        <rFont val="Calibri"/>
        <family val="2"/>
        <charset val="238"/>
        <scheme val="minor"/>
      </rPr>
      <t>VI. Odwołanie uczestnictwa</t>
    </r>
    <r>
      <rPr>
        <sz val="7.5"/>
        <color theme="1"/>
        <rFont val="Calibri"/>
        <family val="2"/>
        <charset val="238"/>
        <scheme val="minor"/>
      </rPr>
      <t xml:space="preserve">
1. Rezygnacja z udziału w Targach wymaga formy
pisemnej pod rygorem nieważności. Za datę odwołania uczestnictwa uważa się datę wpływu pisma do Organizatora.
2. Rezygnacja z uczestnictwa w Targach w terminie
krótszym niż 7 dni przed datą rozpoczęcia Targów lub niezgłoszenie się na Targi bez uprzedniego powiadomienia Organizatora o odwołaniu uczestnictwa, powoduje obowiązek zapłaty 100% wartości Umowy - Zgłoszenia.
</t>
    </r>
    <r>
      <rPr>
        <b/>
        <sz val="7.5"/>
        <color theme="1"/>
        <rFont val="Calibri"/>
        <family val="2"/>
        <charset val="238"/>
        <scheme val="minor"/>
      </rPr>
      <t>VII. Podnajem stoiska</t>
    </r>
    <r>
      <rPr>
        <sz val="7.5"/>
        <color theme="1"/>
        <rFont val="Calibri"/>
        <family val="2"/>
        <charset val="238"/>
        <scheme val="minor"/>
      </rPr>
      <t xml:space="preserve">
1. Wynajęte stoisko jest przeznaczone wyłącznie dla Wystawcy, który zgłosił swój udział na podstawie dostar-czonej Umowy - Zgłoszenia.
2. Podnajem stoiska przez Wystawcę innym podmiotom może nastąpić wyłącznie za zgodą Organizatora, po przedstawieniu pisemnego wniosku.
3. Dodatkowa opłata z tytułu poddzierżawienia stoiska wynosi 50% wartości opłaty za zamówione stoisko i jego wyposażenie. 
VIII. Stoisko
1. Lokalizacja stoiska Wystawcy wynika z warunków </t>
    </r>
  </si>
  <si>
    <r>
      <rPr>
        <b/>
        <sz val="7.5"/>
        <color theme="1"/>
        <rFont val="Calibri"/>
        <family val="2"/>
        <charset val="238"/>
        <scheme val="minor"/>
      </rPr>
      <t>I. Organizator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</t>
    </r>
    <r>
      <rPr>
        <b/>
        <sz val="7.5"/>
        <color theme="1"/>
        <rFont val="Calibri"/>
        <family val="2"/>
        <charset val="238"/>
        <scheme val="minor"/>
      </rPr>
      <t>II. Miejsce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ul. Marynarki Wojennej 21, 82-220 Stare Pole
tel. 55/ 270 11 11; fax (55) 270 11 62
www.podr.pl; e-mail: starepole@podr.pl
</t>
    </r>
    <r>
      <rPr>
        <b/>
        <sz val="7.5"/>
        <color theme="1"/>
        <rFont val="Calibri"/>
        <family val="2"/>
        <charset val="238"/>
        <scheme val="minor"/>
      </rPr>
      <t>III. Warunki uczestnictwa</t>
    </r>
    <r>
      <rPr>
        <sz val="7.5"/>
        <color theme="1"/>
        <rFont val="Calibri"/>
        <family val="2"/>
        <charset val="238"/>
        <scheme val="minor"/>
      </rPr>
      <t xml:space="preserve">
1. 1. Warunkiem udziału w Targach jest przesłanie na adres Organizatora do dnia 6 czerwca wypełnionych Formularzy „A”; „B” i „C”; stanowiących Umowę - Zgło-szenie. W przypadku zgłoszenia elektronicznego wystar-czy podać datę i dane osobowe (imię i nazwisko) na dole formularza A i wysłać go z oficjalnej poczty elektronicznej na e-mail Biura targów.  W przypadku pisma odręcznego podpisane formularze należy zeskanować i przesłać faksem/mailem.
2. Organizator zastrzega sobie prawo odmowy przyjęcia zgłoszenia bez podania przyczyny.
3. Wystawcy prowadzący sprzedaż artykułów spożyw-czych zobowiązani są do posiadania odpowiednich zezwo-leń.
4. Warunkiem udostępnienia stoiska wystawcy jest do-konanie wpłaty należności za udział w Targach. Zobowią-zuję się uregulować należność najpóźniej w dniu ekspozycji towaru podczas Targów.
5. Każdy uczestnik wchodzący na teren Targów, wyraża zgodę na wykorzystanie wizerunku w związku z nagry-waniem materiałów video oraz fotografowaniem przebiegu imprezy w sytuacji, gdy filmowany/ fotografowany jest tłum ludzi. Uczestnik wyraża zgodę aby takie wymie-nione materiały video lub fotografie były używane przez organizatora we wszelkich produkcjach, prezentacjach, reklamach, relacjach – wewnętrznych i zewnętrznych bez ograniczeń czasowych i lokalizacyjnych.                                                                                             </t>
    </r>
    <r>
      <rPr>
        <b/>
        <sz val="7.5"/>
        <color theme="1"/>
        <rFont val="Calibri"/>
        <family val="2"/>
        <charset val="238"/>
        <scheme val="minor"/>
      </rPr>
      <t>IV. Usługi</t>
    </r>
    <r>
      <rPr>
        <sz val="7.5"/>
        <color theme="1"/>
        <rFont val="Calibri"/>
        <family val="2"/>
        <charset val="238"/>
        <scheme val="minor"/>
      </rPr>
      <t xml:space="preserve">
1. Opłata za stoisko (Formularz A zamówienia) obejmuje  wyłącznie najem powierzchni wystawienniczej.</t>
    </r>
  </si>
  <si>
    <r>
      <t xml:space="preserve">8. Organizator nie odpowiada za zmianę organizacji Targów, ich odwołanie i przerwanie oraz zmiany warunków organizacyjnych lub finansowych, spowodowane działaniem siły wyższej lub zarządzeniami władz państwowych.
</t>
    </r>
    <r>
      <rPr>
        <b/>
        <sz val="7.5"/>
        <color theme="1"/>
        <rFont val="Calibri"/>
        <family val="2"/>
        <charset val="238"/>
        <scheme val="minor"/>
      </rPr>
      <t>XIII. Reklamacje</t>
    </r>
    <r>
      <rPr>
        <sz val="7.5"/>
        <color theme="1"/>
        <rFont val="Calibri"/>
        <family val="2"/>
        <charset val="238"/>
        <scheme val="minor"/>
      </rPr>
      <t xml:space="preserve">
1. Wszelkie reklamacje Wystawcy powinny być zgłaszane pisemnie do Organizatora w czasie trwania Targów.
2. Po zakończeniu Targów zgłoszone reklamacje nie
będą uwzględnione.
</t>
    </r>
    <r>
      <rPr>
        <b/>
        <sz val="7.5"/>
        <color theme="1"/>
        <rFont val="Calibri"/>
        <family val="2"/>
        <charset val="238"/>
        <scheme val="minor"/>
      </rPr>
      <t>XIV. Hit Targowy</t>
    </r>
    <r>
      <rPr>
        <sz val="7.5"/>
        <color theme="1"/>
        <rFont val="Calibri"/>
        <family val="2"/>
        <charset val="238"/>
        <scheme val="minor"/>
      </rPr>
      <t xml:space="preserve">
1. Wystawca zainteresowany powyższym wyróżnieniem, powinien przesłać, wraz ze Zgłoszeniem, wniosek oraz pisemne uzasadnienie wniosku.
2. Wnioski zostaną rozpatrzone przez komisję powołaną przez Organizatora, a wynik ogłoszony w pierwszym dniu Targów. 
</t>
    </r>
    <r>
      <rPr>
        <b/>
        <sz val="7.5"/>
        <color theme="1"/>
        <rFont val="Calibri"/>
        <family val="2"/>
        <charset val="238"/>
        <scheme val="minor"/>
      </rPr>
      <t>XV. Załadunek i rozładunek</t>
    </r>
    <r>
      <rPr>
        <sz val="7.5"/>
        <color theme="1"/>
        <rFont val="Calibri"/>
        <family val="2"/>
        <charset val="238"/>
        <scheme val="minor"/>
      </rPr>
      <t xml:space="preserve">
1. Załadunek i rozładunek eksponatów odbywa się na koszt Wystawcy.
2. Zamówienie na usługę dźwigu lub ładowarki należy dokonać indywidualnie.
3. Organizator posiada rampę wyładowczą.
</t>
    </r>
    <r>
      <rPr>
        <b/>
        <sz val="7.5"/>
        <color theme="1"/>
        <rFont val="Calibri"/>
        <family val="2"/>
        <charset val="238"/>
        <scheme val="minor"/>
      </rPr>
      <t>XVI. Postanowienia końcowe</t>
    </r>
    <r>
      <rPr>
        <sz val="7.5"/>
        <color theme="1"/>
        <rFont val="Calibri"/>
        <family val="2"/>
        <charset val="238"/>
        <scheme val="minor"/>
      </rPr>
      <t xml:space="preserve">
1. Z chwilą złożenia przez Wystawcę Organizatorowi Targów Formularzy „A”, „B”  i  „C” następuje przyjęcie warunków niniejszego regulaminu.
2. Zgłoszenie uczestnictwa w Targach, spełniające wszyskie warunki określone w niniejszym regulaminie, powoduje  zobowiązanie Wystawcy (i jego personelu) do przestrzegania wewnętrznych przepisów porządkowych Targów, pod-porządkowania się decyzjom Organizatora podczas trwania Targów, a także przestrzegania wszelkich innych ustaleń pomiędzy Wystawcą a Organizatorem.                                                                                   3. Zgodnie z art.13 ogólnego rozporządzenia o ochronie danych osobowych z dnia 27 kwietnia</t>
    </r>
  </si>
  <si>
    <r>
      <t xml:space="preserve">„Gazeta Targowa” jest w formacie A5.
3. Wystawca ma prawo reklamowania swoich towarów wyłącznie na terenie stoiska, nie utrudniając pracy innych  Wystawców.
4. Umieszczenie reklamy i materiałów promocyjnych poza stoiskiem wymaga zgody Organizatora i dodatkowej opłaty. Za treść reklamy odpowiada Wystawca.
5. Użycie sprzętu do nagłaśniania oraz pokaz pracy sprzętu na stoisku może nastąpić tylko za zgodą i po uzgodnieniu z Organizatorem.
6. Pokaz pracy sprzętu na stoisku odbywa się tylko po uzgodnieniu z Organizatorem.
</t>
    </r>
    <r>
      <rPr>
        <b/>
        <sz val="7.5"/>
        <color theme="1"/>
        <rFont val="Calibri"/>
        <family val="2"/>
        <charset val="238"/>
        <scheme val="minor"/>
      </rPr>
      <t>XII. Ubezpieczenie, ochrona i odpowiedzialność Organizatora</t>
    </r>
    <r>
      <rPr>
        <sz val="7.5"/>
        <color theme="1"/>
        <rFont val="Calibri"/>
        <family val="2"/>
        <charset val="238"/>
        <scheme val="minor"/>
      </rPr>
      <t xml:space="preserve">
1. Organizator posiada polisę OC na czas trwania Targów.
2. Organizator nie ubezpiecza i nie ponosi odpowiedzialności za mienie Wystawcy. Wystawcy zaleca się ubezpieczenie mienia we własnym zakresie oraz zawarcie stosownej polisy OC.
3. Za codzienny nadzór i ochronę stoiska odpowiedzialny jest Wystawca.
4. Organizator nie odpowiada za mienie pozostawione na stoisku opuszczonym chwilowo przez Wystawcę.
5. Po zamknięciu dnia targowego organizator i firma ochroniarska odpowiada za ogólne bezpieczeństwo na terenie targów.
6. Organizator nie odpowiada za szkody spowodowane kradzieżą, ogniem, wichurą, uderzeniem pioruna, 
eksplozją, zalaniem wodą, przerwą w dostawie prądu oraz przyczynami niezależnymi od Organizatora.                                      7. Organizator nie odpowiada za pogorszenie warunków wystawienniczych (jakość nawierzchni stoisk i dróg dojazdowych) wynikających z nadmiernych opadów deszczu.</t>
    </r>
  </si>
  <si>
    <t xml:space="preserve"> 2016 r. (Dz. Urz. UE L 119.1 z 4.05.2016 r. informujemy iż:
1) administratorem Pani/Pana danych osobowych jest PODR w Lubaniu z siedzibą w Lubaniu, ul. Tadeusza Maderskiego 3, 83-422 Nowy Barkoczyn;
2) kontakt z Inspektorem Ochrony Danych - iod@podr.pl
3) Pani/Pana dane osobowe przetwarzane będą w celu zawarcia oraz realizacji umowy zgłoszenia na Targi na podstawie art.6, ust. 1,lit. b, c ogólnego rozporządzenia o danych osobowych z dnia 27.04.2016 r.
4) odbiorcami Pani/Pana danych osobowych będą wyłącznie podmioty uprawnione do uzyskania danych osobowych na podstawie przepisów prawa;
5) Pani/Pana dane osobowe przechowywane będą przez okres 6 lat/ lub w oparciu o uzasadniony interes realizowany przez administratora;
6) posiada Pani/Pan prawo do żądania od administratora dostępu do danych osobowych, ich sprostowania, usunięcia lub ograniczenia przetwarzania;
7) ma Pani/Pan prawo do wniesienia skargi do organu nadzorczego;
8) podanie danych osobowych jest niezbędne do realizacji i rozliczenia umowy - zgłoszenia na Targi
4. W stosunkach prawnych pomiędzy Wystawcą a Organizatorem mają zastosowanie przepisy kodeksu cywilnego.
5. Wystawców i zwiedzających obowiązuje przestrzeganie „Regulaminu porządkowego” umieszczonego przy wejściach na teren Targów oraz na stronie www.podr.pl
</t>
  </si>
  <si>
    <r>
      <t xml:space="preserve">organizacyjno-technicznych terenu Targów, projektu zagospodarowania powierzchni wystawienniczej i ewentualnych wniosków Wystawcy, realizowanych w miarę możliwości Organizatora.
2. Wszelkie szkody i braki powstałe w wyniku użytkowania stoiska pokrywa Wystawca.
3. Wszelkie prace elektryczne na stoisku wykonywane są wyłącznie przez Organizatora.
4. Zabrania się dokonywania wykopów, wbijania pali i innych elementów powyżej 30 cm głębokości bez zgody Organizatora.
5. Po zakończeniu Targów Wystawca pozostawia stoisko uprzątnięte.
</t>
    </r>
    <r>
      <rPr>
        <b/>
        <sz val="7.5"/>
        <color theme="1"/>
        <rFont val="Calibri"/>
        <family val="2"/>
        <charset val="238"/>
        <scheme val="minor"/>
      </rPr>
      <t>IX. Ekspozycja</t>
    </r>
    <r>
      <rPr>
        <sz val="7.5"/>
        <color theme="1"/>
        <rFont val="Calibri"/>
        <family val="2"/>
        <charset val="238"/>
        <scheme val="minor"/>
      </rPr>
      <t xml:space="preserve">
1. Wystawca zobowiązany jest do przygotowania stoiska do godz. 8.00 w dniu rozpoczęcia Targów.
2. Rozładunek i załadunek towarów Wystawca wykonuje we własnym zakresie i na własny koszt.
3. Towary nie mogą utrudniać lub uniemożliwiać prze-mieszczania się uczestników Targów.
4. Wystawca jest zobowiązany dopilnować przestrzegania na stoisku wszelkich przepisów BHP, handlowych, sanitarnych, zdrowotnych, p-poż., policyjnych i innych.
5. Wystawca zobowiązany jest zabezpieczyć fachową obsługę stoiska.
6. Stoisko czynne jest w godz. 9 – 17 w pierwszym i w dru-gim dniu Targów.
7. Likwidację stoiska można rozpocząć ostatniego dnia Targów po godz. 17.00, a zakończyć należy do godziny 22.00. Jeżeli Wystawca potrzebuje więcej czasu na likwida-cję stoiska, zobowiązany jest zgłosić to do Organizatora.
</t>
    </r>
    <r>
      <rPr>
        <b/>
        <sz val="7.5"/>
        <color theme="1"/>
        <rFont val="Calibri"/>
        <family val="2"/>
        <charset val="238"/>
        <scheme val="minor"/>
      </rPr>
      <t>X. Zasady użytkowania samochodów</t>
    </r>
    <r>
      <rPr>
        <sz val="7.5"/>
        <color theme="1"/>
        <rFont val="Calibri"/>
        <family val="2"/>
        <charset val="238"/>
        <scheme val="minor"/>
      </rPr>
      <t xml:space="preserve">
na terenie Targów
1. Zabrania się Wystawcom poruszania samochodami podczas targów.
2. Pozostawienie samochodu na stoisku wymaga wcześniej-szego uzgodnienia z Organizatorem.
</t>
    </r>
    <r>
      <rPr>
        <b/>
        <sz val="7.5"/>
        <color theme="1"/>
        <rFont val="Calibri"/>
        <family val="2"/>
        <charset val="238"/>
        <scheme val="minor"/>
      </rPr>
      <t xml:space="preserve">XI. Katalog i reklama                                                                                           </t>
    </r>
    <r>
      <rPr>
        <sz val="7.5"/>
        <color theme="1"/>
        <rFont val="Calibri"/>
        <family val="2"/>
        <charset val="238"/>
        <scheme val="minor"/>
      </rPr>
      <t xml:space="preserve">1. Wpis do katalogu targowego jest obowiązkowy.
2. Katalog stanowi część składową „Gazety Targowej’. </t>
    </r>
  </si>
  <si>
    <t>X X X   Ż U Ł A W S K I E    T A R G I   R O L N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</si>
</sst>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b/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70C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</borders>
  <cellStyleXfs count="1">
    <xf numFmtId="0" fontId="0" fillId="0" borderId="0"/>
  </cellStyleXfs>
  <cellXfs count="347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wrapText="1"/>
    </xf>
    <xf numFmtId="0" fontId="0" fillId="0" borderId="0" xfId="0" applyAlignment="1">
      <alignment vertical="top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top"/>
    </xf>
    <xf numFmtId="0" fontId="13" fillId="0" borderId="1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6" fillId="0" borderId="0" xfId="0" applyFont="1" applyBorder="1" applyAlignment="1">
      <alignment horizontal="right" vertical="center"/>
    </xf>
    <xf numFmtId="0" fontId="6" fillId="0" borderId="12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 applyProtection="1">
      <alignment vertical="center" wrapText="1"/>
      <protection locked="0"/>
    </xf>
    <xf numFmtId="0" fontId="13" fillId="3" borderId="1" xfId="0" applyFont="1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6" fillId="0" borderId="11" xfId="0" applyFont="1" applyBorder="1" applyAlignment="1">
      <alignment wrapText="1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7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7" fillId="2" borderId="14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5" fillId="7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3" borderId="1" xfId="0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9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2" xfId="0" applyBorder="1"/>
    <xf numFmtId="0" fontId="0" fillId="0" borderId="4" xfId="0" applyBorder="1" applyAlignment="1">
      <alignment wrapText="1"/>
    </xf>
    <xf numFmtId="0" fontId="0" fillId="0" borderId="8" xfId="0" applyBorder="1"/>
    <xf numFmtId="0" fontId="0" fillId="0" borderId="5" xfId="0" applyBorder="1"/>
    <xf numFmtId="0" fontId="0" fillId="0" borderId="7" xfId="0" applyBorder="1" applyAlignment="1">
      <alignment wrapText="1"/>
    </xf>
    <xf numFmtId="0" fontId="0" fillId="0" borderId="6" xfId="0" applyBorder="1"/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0" fillId="0" borderId="3" xfId="0" applyBorder="1"/>
    <xf numFmtId="0" fontId="21" fillId="0" borderId="8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distributed" vertical="center" wrapText="1"/>
    </xf>
    <xf numFmtId="0" fontId="14" fillId="0" borderId="1" xfId="0" applyFont="1" applyFill="1" applyBorder="1" applyAlignment="1">
      <alignment vertical="center" wrapText="1"/>
    </xf>
    <xf numFmtId="0" fontId="14" fillId="3" borderId="1" xfId="0" applyFont="1" applyFill="1" applyBorder="1" applyAlignment="1" applyProtection="1">
      <alignment vertical="center" wrapText="1"/>
      <protection locked="0"/>
    </xf>
    <xf numFmtId="0" fontId="0" fillId="0" borderId="0" xfId="0" applyBorder="1" applyAlignment="1">
      <alignment vertical="top" wrapText="1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0" xfId="0" applyBorder="1" applyAlignment="1">
      <alignment vertical="center"/>
    </xf>
    <xf numFmtId="0" fontId="6" fillId="3" borderId="17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3" borderId="11" xfId="0" applyFont="1" applyFill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3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3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2" xfId="0" applyFill="1" applyBorder="1" applyAlignment="1" applyProtection="1">
      <protection locked="0"/>
    </xf>
    <xf numFmtId="0" fontId="21" fillId="0" borderId="0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3" borderId="12" xfId="0" applyFont="1" applyFill="1" applyBorder="1" applyAlignment="1" applyProtection="1">
      <alignment wrapText="1"/>
      <protection locked="0"/>
    </xf>
    <xf numFmtId="0" fontId="8" fillId="3" borderId="12" xfId="0" applyFont="1" applyFill="1" applyBorder="1" applyAlignment="1" applyProtection="1">
      <protection locked="0"/>
    </xf>
    <xf numFmtId="0" fontId="8" fillId="3" borderId="13" xfId="0" applyFont="1" applyFill="1" applyBorder="1" applyAlignment="1" applyProtection="1">
      <protection locked="0"/>
    </xf>
    <xf numFmtId="0" fontId="6" fillId="3" borderId="12" xfId="0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vertical="center" wrapText="1"/>
      <protection locked="0"/>
    </xf>
    <xf numFmtId="0" fontId="8" fillId="3" borderId="12" xfId="0" applyFont="1" applyFill="1" applyBorder="1" applyAlignment="1" applyProtection="1">
      <alignment wrapText="1"/>
      <protection locked="0"/>
    </xf>
    <xf numFmtId="0" fontId="8" fillId="3" borderId="13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horizontal="left" wrapText="1"/>
      <protection locked="0"/>
    </xf>
    <xf numFmtId="0" fontId="8" fillId="3" borderId="12" xfId="0" applyFont="1" applyFill="1" applyBorder="1" applyAlignment="1" applyProtection="1">
      <alignment horizontal="left" wrapText="1"/>
      <protection locked="0"/>
    </xf>
    <xf numFmtId="0" fontId="8" fillId="3" borderId="13" xfId="0" applyFont="1" applyFill="1" applyBorder="1" applyAlignment="1" applyProtection="1">
      <alignment horizontal="left" wrapText="1"/>
      <protection locked="0"/>
    </xf>
    <xf numFmtId="0" fontId="8" fillId="3" borderId="5" xfId="0" applyFont="1" applyFill="1" applyBorder="1" applyAlignment="1" applyProtection="1">
      <alignment horizontal="left" wrapText="1"/>
      <protection locked="0"/>
    </xf>
    <xf numFmtId="0" fontId="8" fillId="3" borderId="6" xfId="0" applyFont="1" applyFill="1" applyBorder="1" applyAlignment="1" applyProtection="1">
      <alignment horizontal="left" wrapText="1"/>
      <protection locked="0"/>
    </xf>
    <xf numFmtId="0" fontId="8" fillId="3" borderId="7" xfId="0" applyFont="1" applyFill="1" applyBorder="1" applyAlignment="1" applyProtection="1">
      <alignment horizontal="left" wrapText="1"/>
      <protection locked="0"/>
    </xf>
    <xf numFmtId="0" fontId="6" fillId="0" borderId="12" xfId="0" applyFont="1" applyBorder="1" applyAlignment="1">
      <alignment vertical="center"/>
    </xf>
    <xf numFmtId="0" fontId="8" fillId="3" borderId="6" xfId="0" applyFont="1" applyFill="1" applyBorder="1" applyAlignment="1" applyProtection="1">
      <alignment wrapText="1"/>
      <protection locked="0"/>
    </xf>
    <xf numFmtId="0" fontId="8" fillId="0" borderId="12" xfId="0" applyFont="1" applyBorder="1" applyAlignment="1" applyProtection="1">
      <protection locked="0"/>
    </xf>
    <xf numFmtId="0" fontId="8" fillId="0" borderId="13" xfId="0" applyFont="1" applyBorder="1" applyAlignment="1" applyProtection="1">
      <protection locked="0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6" fillId="3" borderId="12" xfId="0" applyFont="1" applyFill="1" applyBorder="1" applyAlignment="1" applyProtection="1">
      <protection locked="0"/>
    </xf>
    <xf numFmtId="0" fontId="6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26" fillId="0" borderId="0" xfId="0" applyFont="1" applyBorder="1" applyAlignment="1">
      <alignment horizontal="center" wrapText="1"/>
    </xf>
    <xf numFmtId="0" fontId="26" fillId="0" borderId="9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27" fillId="0" borderId="0" xfId="0" applyFont="1" applyBorder="1" applyAlignment="1">
      <alignment horizontal="center" wrapText="1"/>
    </xf>
    <xf numFmtId="0" fontId="27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6" fillId="4" borderId="11" xfId="0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25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25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3" borderId="11" xfId="0" applyFill="1" applyBorder="1" applyAlignment="1" applyProtection="1">
      <alignment vertical="center" wrapText="1"/>
      <protection locked="0"/>
    </xf>
    <xf numFmtId="0" fontId="0" fillId="3" borderId="12" xfId="0" applyFill="1" applyBorder="1" applyAlignment="1" applyProtection="1">
      <alignment vertical="center" wrapText="1"/>
      <protection locked="0"/>
    </xf>
    <xf numFmtId="0" fontId="0" fillId="3" borderId="13" xfId="0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/>
    </xf>
    <xf numFmtId="0" fontId="13" fillId="0" borderId="5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3" borderId="11" xfId="0" applyFont="1" applyFill="1" applyBorder="1" applyAlignment="1" applyProtection="1">
      <alignment vertical="center"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15" fillId="0" borderId="17" xfId="0" applyFont="1" applyFill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6" fillId="0" borderId="21" xfId="0" applyFont="1" applyFill="1" applyBorder="1" applyAlignment="1" applyProtection="1">
      <alignment vertical="center" wrapText="1"/>
    </xf>
    <xf numFmtId="0" fontId="6" fillId="0" borderId="22" xfId="0" applyFont="1" applyFill="1" applyBorder="1" applyAlignment="1" applyProtection="1">
      <alignment vertical="center" wrapText="1"/>
    </xf>
    <xf numFmtId="0" fontId="6" fillId="0" borderId="23" xfId="0" applyFont="1" applyBorder="1" applyAlignment="1" applyProtection="1">
      <alignment vertical="center" wrapText="1"/>
    </xf>
    <xf numFmtId="0" fontId="0" fillId="0" borderId="1" xfId="0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" fontId="9" fillId="0" borderId="11" xfId="0" applyNumberFormat="1" applyFont="1" applyBorder="1" applyAlignment="1" applyProtection="1">
      <alignment horizontal="center" vertical="center" wrapText="1"/>
    </xf>
    <xf numFmtId="1" fontId="0" fillId="0" borderId="13" xfId="0" applyNumberFormat="1" applyBorder="1" applyAlignment="1" applyProtection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3" borderId="11" xfId="0" applyFont="1" applyFill="1" applyBorder="1" applyAlignment="1" applyProtection="1">
      <alignment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0" fillId="0" borderId="24" xfId="0" applyFill="1" applyBorder="1" applyAlignment="1" applyProtection="1">
      <alignment vertical="center" wrapText="1"/>
    </xf>
    <xf numFmtId="0" fontId="0" fillId="0" borderId="25" xfId="0" applyBorder="1" applyAlignment="1" applyProtection="1">
      <alignment vertical="center" wrapText="1"/>
    </xf>
    <xf numFmtId="0" fontId="0" fillId="0" borderId="26" xfId="0" applyBorder="1" applyAlignment="1" applyProtection="1">
      <alignment vertical="center" wrapText="1"/>
    </xf>
    <xf numFmtId="0" fontId="0" fillId="0" borderId="27" xfId="0" applyBorder="1" applyAlignment="1" applyProtection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top" wrapText="1"/>
    </xf>
    <xf numFmtId="0" fontId="16" fillId="0" borderId="6" xfId="0" applyFont="1" applyBorder="1" applyAlignment="1">
      <alignment vertical="top"/>
    </xf>
    <xf numFmtId="0" fontId="16" fillId="0" borderId="7" xfId="0" applyFont="1" applyBorder="1" applyAlignment="1">
      <alignment vertical="top"/>
    </xf>
    <xf numFmtId="0" fontId="7" fillId="2" borderId="28" xfId="0" applyFont="1" applyFill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16" fillId="0" borderId="2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7" fillId="2" borderId="0" xfId="0" applyFont="1" applyFill="1" applyAlignment="1">
      <alignment horizontal="center" vertical="center" shrinkToFi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185057</xdr:colOff>
      <xdr:row>10</xdr:row>
      <xdr:rowOff>130629</xdr:rowOff>
    </xdr:from>
    <xdr:to>
      <xdr:col>3</xdr:col>
      <xdr:colOff>317046</xdr:colOff>
      <xdr:row>19</xdr:row>
      <xdr:rowOff>109348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510" y="1221574"/>
          <a:ext cx="1815478" cy="17840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topLeftCell="A11" zoomScale="64" zoomScaleNormal="64" workbookViewId="0">
      <selection activeCell="P38" sqref="P38:Q38"/>
    </sheetView>
  </sheetViews>
  <sheetFormatPr defaultRowHeight="15" x14ac:dyDescent="0.25"/>
  <cols>
    <col min="1" max="1" width="0.42578125" customWidth="1"/>
    <col min="2" max="2" width="0.5703125" customWidth="1"/>
    <col min="3" max="3" width="25.28515625" customWidth="1"/>
    <col min="4" max="4" width="6.7109375" customWidth="1"/>
    <col min="5" max="5" width="4.28515625" customWidth="1"/>
    <col min="6" max="6" width="0.7109375" customWidth="1"/>
    <col min="7" max="7" width="5.7109375" customWidth="1"/>
    <col min="8" max="9" width="0.7109375" customWidth="1"/>
    <col min="10" max="10" width="1.140625" customWidth="1"/>
    <col min="11" max="11" width="3.5703125" customWidth="1"/>
    <col min="12" max="12" width="10.140625" customWidth="1"/>
    <col min="13" max="13" width="9.28515625" customWidth="1"/>
    <col min="14" max="14" width="7.28515625" customWidth="1"/>
    <col min="15" max="15" width="13.140625" customWidth="1"/>
    <col min="16" max="16" width="5.28515625" customWidth="1"/>
    <col min="17" max="17" width="5.140625" customWidth="1"/>
    <col min="18" max="18" width="0.42578125" customWidth="1"/>
  </cols>
  <sheetData>
    <row r="1" spans="2:17" ht="4.5" customHeight="1" x14ac:dyDescent="0.25"/>
    <row r="2" spans="2:17" ht="2.25" customHeight="1" x14ac:dyDescent="0.25">
      <c r="B2" s="78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74"/>
    </row>
    <row r="3" spans="2:17" ht="20.25" customHeight="1" x14ac:dyDescent="0.25">
      <c r="B3" s="80"/>
      <c r="C3" s="150" t="s">
        <v>148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1"/>
    </row>
    <row r="4" spans="2:17" ht="20.25" customHeight="1" x14ac:dyDescent="0.25">
      <c r="B4" s="80"/>
      <c r="C4" s="152" t="s">
        <v>134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1"/>
    </row>
    <row r="5" spans="2:17" ht="3" customHeight="1" x14ac:dyDescent="0.25">
      <c r="B5" s="81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82"/>
    </row>
    <row r="6" spans="2:17" ht="5.25" customHeight="1" x14ac:dyDescent="0.25"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7" ht="3" customHeight="1" x14ac:dyDescent="0.25">
      <c r="B7" s="78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9"/>
    </row>
    <row r="8" spans="2:17" ht="19.5" customHeight="1" x14ac:dyDescent="0.25">
      <c r="B8" s="80"/>
      <c r="C8" s="153" t="s">
        <v>98</v>
      </c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4"/>
    </row>
    <row r="9" spans="2:17" ht="3.75" customHeight="1" x14ac:dyDescent="0.35">
      <c r="B9" s="81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5"/>
    </row>
    <row r="10" spans="2:17" ht="4.5" customHeight="1" x14ac:dyDescent="0.35">
      <c r="B10" s="3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2:17" ht="15.75" x14ac:dyDescent="0.25">
      <c r="C11" s="1"/>
      <c r="D11" s="1"/>
      <c r="E11" s="1"/>
      <c r="F11" s="54"/>
      <c r="G11" s="155" t="s">
        <v>0</v>
      </c>
      <c r="H11" s="156"/>
      <c r="I11" s="156"/>
      <c r="J11" s="156"/>
      <c r="K11" s="156"/>
      <c r="L11" s="161"/>
      <c r="M11" s="162"/>
      <c r="N11" s="162"/>
      <c r="O11" s="162"/>
      <c r="P11" s="162"/>
      <c r="Q11" s="163"/>
    </row>
    <row r="12" spans="2:17" ht="15.75" x14ac:dyDescent="0.25">
      <c r="C12" s="1"/>
      <c r="D12" s="1"/>
      <c r="E12" s="1"/>
      <c r="F12" s="54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6"/>
    </row>
    <row r="13" spans="2:17" ht="15.75" x14ac:dyDescent="0.25">
      <c r="C13" s="1"/>
      <c r="D13" s="1"/>
      <c r="E13" s="1"/>
      <c r="F13" s="54"/>
      <c r="G13" s="167"/>
      <c r="H13" s="168"/>
      <c r="I13" s="168"/>
      <c r="J13" s="168"/>
      <c r="K13" s="168"/>
      <c r="L13" s="168"/>
      <c r="M13" s="168"/>
      <c r="N13" s="168"/>
      <c r="O13" s="168"/>
      <c r="P13" s="168"/>
      <c r="Q13" s="169"/>
    </row>
    <row r="14" spans="2:17" ht="15.75" x14ac:dyDescent="0.25">
      <c r="C14" s="1"/>
      <c r="D14" s="1"/>
      <c r="E14" s="1"/>
      <c r="F14" s="54"/>
      <c r="G14" s="155" t="s">
        <v>1</v>
      </c>
      <c r="H14" s="170"/>
      <c r="I14" s="170"/>
      <c r="J14" s="170"/>
      <c r="K14" s="170"/>
      <c r="L14" s="160"/>
      <c r="M14" s="158"/>
      <c r="N14" s="158"/>
      <c r="O14" s="158"/>
      <c r="P14" s="158"/>
      <c r="Q14" s="159"/>
    </row>
    <row r="15" spans="2:17" ht="15.75" x14ac:dyDescent="0.25">
      <c r="C15" s="1"/>
      <c r="D15" s="1"/>
      <c r="E15" s="1"/>
      <c r="F15" s="54"/>
      <c r="G15" s="177"/>
      <c r="H15" s="162"/>
      <c r="I15" s="162"/>
      <c r="J15" s="162"/>
      <c r="K15" s="162"/>
      <c r="L15" s="162"/>
      <c r="M15" s="162"/>
      <c r="N15" s="162"/>
      <c r="O15" s="162"/>
      <c r="P15" s="162"/>
      <c r="Q15" s="163"/>
    </row>
    <row r="16" spans="2:17" ht="15.75" x14ac:dyDescent="0.25">
      <c r="C16" s="1"/>
      <c r="D16" s="1"/>
      <c r="E16" s="1"/>
      <c r="F16" s="54"/>
      <c r="G16" s="177"/>
      <c r="H16" s="162"/>
      <c r="I16" s="162"/>
      <c r="J16" s="162"/>
      <c r="K16" s="162"/>
      <c r="L16" s="162"/>
      <c r="M16" s="162"/>
      <c r="N16" s="162"/>
      <c r="O16" s="162"/>
      <c r="P16" s="162"/>
      <c r="Q16" s="163"/>
    </row>
    <row r="17" spans="2:17" ht="16.5" customHeight="1" x14ac:dyDescent="0.25">
      <c r="C17" s="1"/>
      <c r="D17" s="1"/>
      <c r="E17" s="1"/>
      <c r="F17" s="54"/>
      <c r="G17" s="52" t="s">
        <v>2</v>
      </c>
      <c r="H17" s="178"/>
      <c r="I17" s="147"/>
      <c r="J17" s="147"/>
      <c r="K17" s="147"/>
      <c r="L17" s="147"/>
      <c r="M17" s="147"/>
      <c r="N17" s="21" t="s">
        <v>3</v>
      </c>
      <c r="O17" s="157"/>
      <c r="P17" s="158"/>
      <c r="Q17" s="159"/>
    </row>
    <row r="18" spans="2:17" ht="15.75" x14ac:dyDescent="0.25">
      <c r="C18" s="1"/>
      <c r="D18" s="1"/>
      <c r="E18" s="1"/>
      <c r="F18" s="54"/>
      <c r="G18" s="155" t="s">
        <v>4</v>
      </c>
      <c r="H18" s="170"/>
      <c r="I18" s="170"/>
      <c r="J18" s="170"/>
      <c r="K18" s="170"/>
      <c r="L18" s="160"/>
      <c r="M18" s="158"/>
      <c r="N18" s="21" t="s">
        <v>61</v>
      </c>
      <c r="O18" s="157"/>
      <c r="P18" s="158"/>
      <c r="Q18" s="159"/>
    </row>
    <row r="19" spans="2:17" ht="15.75" x14ac:dyDescent="0.25">
      <c r="C19" s="1"/>
      <c r="D19" s="1"/>
      <c r="E19" s="1"/>
      <c r="F19" s="54"/>
      <c r="G19" s="179" t="s">
        <v>126</v>
      </c>
      <c r="H19" s="180"/>
      <c r="I19" s="180"/>
      <c r="J19" s="180"/>
      <c r="K19" s="180"/>
      <c r="L19" s="180"/>
      <c r="M19" s="180"/>
      <c r="N19" s="158"/>
      <c r="O19" s="140"/>
      <c r="P19" s="140"/>
      <c r="Q19" s="141"/>
    </row>
    <row r="20" spans="2:17" ht="15.75" x14ac:dyDescent="0.25">
      <c r="C20" s="1"/>
      <c r="D20" s="1"/>
      <c r="E20" s="1"/>
      <c r="F20" s="54"/>
      <c r="G20" s="174" t="s">
        <v>5</v>
      </c>
      <c r="H20" s="175"/>
      <c r="I20" s="175"/>
      <c r="J20" s="175"/>
      <c r="K20" s="175"/>
      <c r="L20" s="176"/>
      <c r="M20" s="171"/>
      <c r="N20" s="172"/>
      <c r="O20" s="172"/>
      <c r="P20" s="172"/>
      <c r="Q20" s="173"/>
    </row>
    <row r="21" spans="2:17" ht="3.75" customHeight="1" x14ac:dyDescent="0.25">
      <c r="C21" s="1"/>
      <c r="D21" s="1"/>
      <c r="E21" s="1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</row>
    <row r="22" spans="2:17" ht="6.75" hidden="1" customHeight="1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2:17" ht="3" customHeight="1" x14ac:dyDescent="0.25">
      <c r="B23" s="78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9"/>
    </row>
    <row r="24" spans="2:17" ht="17.25" x14ac:dyDescent="0.3">
      <c r="B24" s="80"/>
      <c r="C24" s="181" t="s">
        <v>129</v>
      </c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2"/>
    </row>
    <row r="25" spans="2:17" ht="17.25" x14ac:dyDescent="0.3">
      <c r="B25" s="80"/>
      <c r="C25" s="181" t="s">
        <v>6</v>
      </c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2"/>
    </row>
    <row r="26" spans="2:17" ht="17.25" x14ac:dyDescent="0.3">
      <c r="B26" s="80"/>
      <c r="C26" s="181" t="s">
        <v>7</v>
      </c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2"/>
    </row>
    <row r="27" spans="2:17" ht="17.25" x14ac:dyDescent="0.3">
      <c r="B27" s="80"/>
      <c r="C27" s="184" t="s">
        <v>87</v>
      </c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5"/>
    </row>
    <row r="28" spans="2:17" ht="17.25" x14ac:dyDescent="0.3">
      <c r="B28" s="80"/>
      <c r="C28" s="181" t="s">
        <v>88</v>
      </c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2"/>
    </row>
    <row r="29" spans="2:17" ht="3.75" customHeight="1" x14ac:dyDescent="0.25">
      <c r="B29" s="81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82"/>
    </row>
    <row r="30" spans="2:17" ht="5.25" customHeight="1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7" ht="34.5" customHeight="1" x14ac:dyDescent="0.25">
      <c r="B31" s="78"/>
      <c r="C31" s="126" t="s">
        <v>127</v>
      </c>
      <c r="D31" s="127"/>
      <c r="E31" s="127"/>
      <c r="F31" s="127"/>
      <c r="G31" s="127"/>
      <c r="H31" s="128"/>
      <c r="I31" s="2"/>
      <c r="J31" s="54"/>
      <c r="K31" s="56" t="s">
        <v>8</v>
      </c>
      <c r="L31" s="186" t="s">
        <v>9</v>
      </c>
      <c r="M31" s="133"/>
      <c r="N31" s="133"/>
      <c r="O31" s="133"/>
      <c r="P31" s="186" t="s">
        <v>10</v>
      </c>
      <c r="Q31" s="133"/>
    </row>
    <row r="32" spans="2:17" ht="24" customHeight="1" x14ac:dyDescent="0.25">
      <c r="B32" s="80"/>
      <c r="C32" s="123"/>
      <c r="D32" s="123"/>
      <c r="E32" s="123"/>
      <c r="F32" s="123"/>
      <c r="G32" s="123"/>
      <c r="H32" s="116"/>
      <c r="I32" s="9"/>
      <c r="J32" s="9"/>
      <c r="K32" s="6" t="s">
        <v>11</v>
      </c>
      <c r="L32" s="132" t="s">
        <v>130</v>
      </c>
      <c r="M32" s="133"/>
      <c r="N32" s="133"/>
      <c r="O32" s="133"/>
      <c r="P32" s="187" t="str">
        <f>IF((SUM('Formularz B'!P21)+SUM('Formularz B'!O31:P31)+SUM('Formularz B'!O40:P40))&gt;0,SUM('Formularz B'!P21)+SUM('Formularz B'!O31:P31)+SUM('Formularz B'!O40:P40)," ")</f>
        <v xml:space="preserve"> </v>
      </c>
      <c r="Q32" s="187"/>
    </row>
    <row r="33" spans="2:17" ht="24" customHeight="1" x14ac:dyDescent="0.25">
      <c r="B33" s="80"/>
      <c r="C33" s="123"/>
      <c r="D33" s="123"/>
      <c r="E33" s="123"/>
      <c r="F33" s="123"/>
      <c r="G33" s="123"/>
      <c r="H33" s="116"/>
      <c r="I33" s="9"/>
      <c r="J33" s="9"/>
      <c r="K33" s="6" t="s">
        <v>12</v>
      </c>
      <c r="L33" s="132" t="s">
        <v>99</v>
      </c>
      <c r="M33" s="133"/>
      <c r="N33" s="133"/>
      <c r="O33" s="133"/>
      <c r="P33" s="187" t="str">
        <f>IF(SUM('Formularz C'!R17:T17)&gt;0,SUM('Formularz C'!R17:T17)," ")</f>
        <v xml:space="preserve"> </v>
      </c>
      <c r="Q33" s="187"/>
    </row>
    <row r="34" spans="2:17" ht="24" customHeight="1" x14ac:dyDescent="0.25">
      <c r="B34" s="80"/>
      <c r="C34" s="123"/>
      <c r="D34" s="123"/>
      <c r="E34" s="123"/>
      <c r="F34" s="123"/>
      <c r="G34" s="123"/>
      <c r="H34" s="116"/>
      <c r="I34" s="9"/>
      <c r="J34" s="9"/>
      <c r="K34" s="6" t="s">
        <v>13</v>
      </c>
      <c r="L34" s="132" t="s">
        <v>100</v>
      </c>
      <c r="M34" s="133"/>
      <c r="N34" s="133"/>
      <c r="O34" s="133"/>
      <c r="P34" s="187" t="str">
        <f>IF(SUM('Formularz C'!H21:H25)&gt;0,SUM('Formularz C'!H21:H25)," ")</f>
        <v xml:space="preserve"> </v>
      </c>
      <c r="Q34" s="187"/>
    </row>
    <row r="35" spans="2:17" ht="24" customHeight="1" x14ac:dyDescent="0.25">
      <c r="B35" s="80"/>
      <c r="C35" s="129" t="s">
        <v>131</v>
      </c>
      <c r="D35" s="123"/>
      <c r="E35" s="123"/>
      <c r="F35" s="123"/>
      <c r="G35" s="123"/>
      <c r="H35" s="116"/>
      <c r="I35" s="9"/>
      <c r="J35" s="9"/>
      <c r="K35" s="6" t="s">
        <v>14</v>
      </c>
      <c r="L35" s="132" t="s">
        <v>101</v>
      </c>
      <c r="M35" s="133"/>
      <c r="N35" s="133"/>
      <c r="O35" s="133"/>
      <c r="P35" s="187" t="str">
        <f>IF(SUM('Formularz C'!S23:T24)&gt;0,SUM('Formularz C'!S23:T24)," ")</f>
        <v xml:space="preserve"> </v>
      </c>
      <c r="Q35" s="187"/>
    </row>
    <row r="36" spans="2:17" ht="24" customHeight="1" x14ac:dyDescent="0.25">
      <c r="B36" s="80"/>
      <c r="C36" s="123"/>
      <c r="D36" s="123"/>
      <c r="E36" s="123"/>
      <c r="F36" s="123"/>
      <c r="G36" s="123"/>
      <c r="H36" s="116"/>
      <c r="I36" s="9"/>
      <c r="J36" s="9"/>
      <c r="K36" s="6" t="s">
        <v>15</v>
      </c>
      <c r="L36" s="132" t="s">
        <v>102</v>
      </c>
      <c r="M36" s="133"/>
      <c r="N36" s="133"/>
      <c r="O36" s="133"/>
      <c r="P36" s="187" t="str">
        <f>'Formularz B'!P42</f>
        <v xml:space="preserve"> </v>
      </c>
      <c r="Q36" s="187"/>
    </row>
    <row r="37" spans="2:17" ht="24" customHeight="1" thickBot="1" x14ac:dyDescent="0.3">
      <c r="B37" s="80"/>
      <c r="C37" s="123"/>
      <c r="D37" s="123"/>
      <c r="E37" s="123"/>
      <c r="F37" s="123"/>
      <c r="G37" s="123"/>
      <c r="H37" s="116"/>
      <c r="I37" s="9"/>
      <c r="J37" s="9"/>
      <c r="K37" s="6" t="s">
        <v>16</v>
      </c>
      <c r="L37" s="132" t="s">
        <v>103</v>
      </c>
      <c r="M37" s="133"/>
      <c r="N37" s="133"/>
      <c r="O37" s="133"/>
      <c r="P37" s="183" t="str">
        <f>IF(SUM('Formularz C'!Q51:T51)&gt;0,SUM('Formularz C'!Q51:T51)," ")</f>
        <v xml:space="preserve"> </v>
      </c>
      <c r="Q37" s="183"/>
    </row>
    <row r="38" spans="2:17" ht="39.75" customHeight="1" thickBot="1" x14ac:dyDescent="0.3">
      <c r="B38" s="81"/>
      <c r="C38" s="130"/>
      <c r="D38" s="130"/>
      <c r="E38" s="130"/>
      <c r="F38" s="130"/>
      <c r="G38" s="130"/>
      <c r="H38" s="131"/>
      <c r="I38" s="9"/>
      <c r="J38" s="9"/>
      <c r="K38" s="6" t="s">
        <v>17</v>
      </c>
      <c r="L38" s="134" t="s">
        <v>128</v>
      </c>
      <c r="M38" s="135"/>
      <c r="N38" s="135"/>
      <c r="O38" s="136"/>
      <c r="P38" s="124" t="str">
        <f>IF(SUM(P32:Q37)&gt;0,SUM(P32:Q37)," ")</f>
        <v xml:space="preserve"> </v>
      </c>
      <c r="Q38" s="125"/>
    </row>
    <row r="39" spans="2:17" ht="3.75" customHeight="1" x14ac:dyDescent="0.25">
      <c r="B39" s="3"/>
      <c r="C39" s="54"/>
      <c r="D39" s="54"/>
      <c r="E39" s="54"/>
      <c r="F39" s="54"/>
      <c r="G39" s="54"/>
      <c r="H39" s="54"/>
      <c r="I39" s="2"/>
      <c r="J39" s="54"/>
      <c r="K39" s="54"/>
      <c r="L39" s="54"/>
      <c r="M39" s="54"/>
      <c r="N39" s="54"/>
      <c r="O39" s="54"/>
      <c r="P39" s="54"/>
      <c r="Q39" s="54"/>
    </row>
    <row r="40" spans="2:17" ht="3.75" customHeight="1" x14ac:dyDescent="0.25">
      <c r="B40" s="78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9"/>
    </row>
    <row r="41" spans="2:17" ht="16.5" customHeight="1" x14ac:dyDescent="0.25">
      <c r="B41" s="80"/>
      <c r="C41" s="142" t="s">
        <v>18</v>
      </c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3"/>
    </row>
    <row r="42" spans="2:17" ht="18" customHeight="1" x14ac:dyDescent="0.3">
      <c r="B42" s="80"/>
      <c r="C42" s="144" t="s">
        <v>86</v>
      </c>
      <c r="D42" s="144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6"/>
    </row>
    <row r="43" spans="2:17" ht="3.75" customHeight="1" x14ac:dyDescent="0.25">
      <c r="B43" s="81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77"/>
    </row>
    <row r="44" spans="2:17" ht="5.25" customHeight="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2:17" ht="3.75" customHeight="1" x14ac:dyDescent="0.25">
      <c r="B45" s="78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74"/>
    </row>
    <row r="46" spans="2:17" x14ac:dyDescent="0.25">
      <c r="B46" s="80"/>
      <c r="C46" s="148" t="s">
        <v>19</v>
      </c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9"/>
    </row>
    <row r="47" spans="2:17" ht="18" customHeight="1" x14ac:dyDescent="0.25">
      <c r="B47" s="80"/>
      <c r="C47" s="4" t="s">
        <v>20</v>
      </c>
      <c r="D47" s="4"/>
      <c r="E47" s="139"/>
      <c r="F47" s="147"/>
      <c r="G47" s="147"/>
      <c r="H47" s="147"/>
      <c r="I47" s="147"/>
      <c r="J47" s="147"/>
      <c r="K47" s="147"/>
      <c r="L47" s="141"/>
      <c r="M47" s="3"/>
      <c r="N47" s="3"/>
      <c r="O47" s="3"/>
      <c r="P47" s="3"/>
      <c r="Q47" s="75"/>
    </row>
    <row r="48" spans="2:17" ht="3.75" customHeight="1" x14ac:dyDescent="0.25">
      <c r="B48" s="81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77"/>
    </row>
    <row r="49" spans="2:17" ht="5.25" customHeight="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2:17" ht="3.75" customHeight="1" x14ac:dyDescent="0.25">
      <c r="B50" s="78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74"/>
    </row>
    <row r="51" spans="2:17" ht="15.75" customHeight="1" x14ac:dyDescent="0.25">
      <c r="B51" s="87"/>
      <c r="C51" s="137" t="s">
        <v>85</v>
      </c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8"/>
    </row>
    <row r="52" spans="2:17" ht="19.5" customHeight="1" x14ac:dyDescent="0.25">
      <c r="B52" s="88"/>
      <c r="C52" s="4" t="s">
        <v>84</v>
      </c>
      <c r="D52" s="19"/>
      <c r="E52" s="139"/>
      <c r="F52" s="140"/>
      <c r="G52" s="140"/>
      <c r="H52" s="140"/>
      <c r="I52" s="140"/>
      <c r="J52" s="140"/>
      <c r="K52" s="140"/>
      <c r="L52" s="141"/>
      <c r="M52" s="3"/>
      <c r="N52" s="3"/>
      <c r="O52" s="3"/>
      <c r="P52" s="3"/>
      <c r="Q52" s="75"/>
    </row>
    <row r="53" spans="2:17" ht="3.75" customHeight="1" x14ac:dyDescent="0.25">
      <c r="B53" s="81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77"/>
    </row>
    <row r="54" spans="2:17" ht="5.25" customHeight="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2:17" ht="3" customHeight="1" x14ac:dyDescent="0.25">
      <c r="B55" s="78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74"/>
    </row>
    <row r="56" spans="2:17" ht="27.75" customHeight="1" x14ac:dyDescent="0.25">
      <c r="B56" s="80"/>
      <c r="C56" s="115" t="s">
        <v>21</v>
      </c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6"/>
    </row>
    <row r="57" spans="2:17" ht="27.75" customHeight="1" x14ac:dyDescent="0.25">
      <c r="B57" s="80"/>
      <c r="C57" s="122" t="s">
        <v>132</v>
      </c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16"/>
    </row>
    <row r="58" spans="2:17" ht="18.75" customHeight="1" x14ac:dyDescent="0.25">
      <c r="B58" s="80"/>
      <c r="C58" s="20" t="s">
        <v>25</v>
      </c>
      <c r="D58" s="113"/>
      <c r="E58" s="114"/>
      <c r="F58" s="57"/>
      <c r="G58" s="53" t="s">
        <v>22</v>
      </c>
      <c r="H58" s="57"/>
      <c r="I58" s="57"/>
      <c r="J58" s="57"/>
      <c r="K58" s="119"/>
      <c r="L58" s="120"/>
      <c r="M58" s="120"/>
      <c r="N58" s="121"/>
      <c r="O58" s="117" t="s">
        <v>23</v>
      </c>
      <c r="P58" s="118"/>
      <c r="Q58" s="75"/>
    </row>
    <row r="59" spans="2:17" ht="3.75" customHeight="1" x14ac:dyDescent="0.25">
      <c r="B59" s="81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77"/>
    </row>
    <row r="60" spans="2:17" ht="3" customHeight="1" thickBot="1" x14ac:dyDescent="0.3"/>
    <row r="61" spans="2:17" ht="24.75" customHeight="1" thickBot="1" x14ac:dyDescent="0.3">
      <c r="B61" s="109" t="s">
        <v>135</v>
      </c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1"/>
      <c r="O61" s="111"/>
      <c r="P61" s="112"/>
      <c r="Q61" s="55" t="s">
        <v>24</v>
      </c>
    </row>
  </sheetData>
  <sheetProtection algorithmName="SHA-512" hashValue="LBDwrI16hiIFvrqnKx/sSQ8Iyhk0eAYJhaKm+VUL+gIIvc3mqOJLDgpPtesbm50h7HzEU4XwgJGa8s90FTETpQ==" saltValue="3UT8IDRdVnWYHvmoKrv/kQ==" spinCount="100000" sheet="1" objects="1" scenarios="1"/>
  <mergeCells count="55">
    <mergeCell ref="C24:Q24"/>
    <mergeCell ref="P37:Q37"/>
    <mergeCell ref="L34:O34"/>
    <mergeCell ref="L35:O35"/>
    <mergeCell ref="C25:Q25"/>
    <mergeCell ref="C26:Q26"/>
    <mergeCell ref="C27:Q27"/>
    <mergeCell ref="C28:Q28"/>
    <mergeCell ref="L31:O31"/>
    <mergeCell ref="L32:O32"/>
    <mergeCell ref="P36:Q36"/>
    <mergeCell ref="P31:Q31"/>
    <mergeCell ref="P32:Q32"/>
    <mergeCell ref="P33:Q33"/>
    <mergeCell ref="P34:Q34"/>
    <mergeCell ref="P35:Q35"/>
    <mergeCell ref="M20:Q20"/>
    <mergeCell ref="G20:L20"/>
    <mergeCell ref="G15:Q15"/>
    <mergeCell ref="G16:Q16"/>
    <mergeCell ref="H17:M17"/>
    <mergeCell ref="G19:M19"/>
    <mergeCell ref="N19:Q19"/>
    <mergeCell ref="C3:Q3"/>
    <mergeCell ref="C4:Q4"/>
    <mergeCell ref="C8:Q8"/>
    <mergeCell ref="G11:K11"/>
    <mergeCell ref="O18:Q18"/>
    <mergeCell ref="L18:M18"/>
    <mergeCell ref="L11:Q11"/>
    <mergeCell ref="L14:Q14"/>
    <mergeCell ref="O17:Q17"/>
    <mergeCell ref="G12:Q12"/>
    <mergeCell ref="G13:Q13"/>
    <mergeCell ref="G14:K14"/>
    <mergeCell ref="G18:K18"/>
    <mergeCell ref="C51:Q51"/>
    <mergeCell ref="E52:L52"/>
    <mergeCell ref="C41:Q41"/>
    <mergeCell ref="C42:Q42"/>
    <mergeCell ref="E47:L47"/>
    <mergeCell ref="C46:Q46"/>
    <mergeCell ref="P38:Q38"/>
    <mergeCell ref="C31:H34"/>
    <mergeCell ref="C35:H38"/>
    <mergeCell ref="L36:O36"/>
    <mergeCell ref="L37:O37"/>
    <mergeCell ref="L38:O38"/>
    <mergeCell ref="L33:O33"/>
    <mergeCell ref="B61:P61"/>
    <mergeCell ref="D58:E58"/>
    <mergeCell ref="C56:Q56"/>
    <mergeCell ref="O58:P58"/>
    <mergeCell ref="K58:N58"/>
    <mergeCell ref="C57:Q57"/>
  </mergeCells>
  <pageMargins left="0.19685039370078741" right="0.19685039370078741" top="0.35433070866141736" bottom="0.35433070866141736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topLeftCell="A28" zoomScale="98" zoomScaleNormal="98" workbookViewId="0">
      <selection activeCell="B3" sqref="B3:P3"/>
    </sheetView>
  </sheetViews>
  <sheetFormatPr defaultColWidth="9.140625" defaultRowHeight="15" x14ac:dyDescent="0.25"/>
  <cols>
    <col min="1" max="1" width="0.42578125" style="10" customWidth="1"/>
    <col min="2" max="2" width="5.140625" style="10" customWidth="1"/>
    <col min="3" max="3" width="8.140625" style="10" customWidth="1"/>
    <col min="4" max="4" width="25" style="10" customWidth="1"/>
    <col min="5" max="5" width="5.28515625" style="10" customWidth="1"/>
    <col min="6" max="6" width="4.140625" style="10" customWidth="1"/>
    <col min="7" max="7" width="0.85546875" style="10" customWidth="1"/>
    <col min="8" max="8" width="0.7109375" style="10" customWidth="1"/>
    <col min="9" max="10" width="0.5703125" style="10" customWidth="1"/>
    <col min="11" max="12" width="4.85546875" style="10" customWidth="1"/>
    <col min="13" max="13" width="5.7109375" style="10" customWidth="1"/>
    <col min="14" max="14" width="12" style="10" customWidth="1"/>
    <col min="15" max="15" width="10.140625" style="10" customWidth="1"/>
    <col min="16" max="16" width="10.5703125" style="10" customWidth="1"/>
    <col min="17" max="17" width="0.5703125" style="10" customWidth="1"/>
    <col min="18" max="18" width="0.42578125" style="10" hidden="1" customWidth="1"/>
    <col min="19" max="16384" width="9.140625" style="10"/>
  </cols>
  <sheetData>
    <row r="1" spans="1:19" ht="4.5" customHeight="1" x14ac:dyDescent="0.25"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2.25" customHeight="1" x14ac:dyDescent="0.25">
      <c r="B2" s="94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  <c r="Q2" s="71"/>
      <c r="R2" s="71"/>
      <c r="S2" s="71"/>
    </row>
    <row r="3" spans="1:19" ht="30" customHeight="1" x14ac:dyDescent="0.25">
      <c r="B3" s="220" t="s">
        <v>148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2"/>
      <c r="Q3" s="71"/>
      <c r="R3" s="71"/>
      <c r="S3" s="71"/>
    </row>
    <row r="4" spans="1:19" ht="19.5" customHeight="1" x14ac:dyDescent="0.25">
      <c r="B4" s="194" t="s">
        <v>134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2"/>
      <c r="Q4" s="71"/>
      <c r="R4" s="71"/>
      <c r="S4" s="71"/>
    </row>
    <row r="5" spans="1:19" ht="3" customHeight="1" x14ac:dyDescent="0.25">
      <c r="B5" s="97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9"/>
      <c r="Q5" s="71"/>
      <c r="R5" s="71"/>
      <c r="S5" s="71"/>
    </row>
    <row r="6" spans="1:19" s="31" customFormat="1" ht="6" customHeight="1" x14ac:dyDescent="0.2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71"/>
      <c r="R6" s="71"/>
      <c r="S6" s="71"/>
    </row>
    <row r="7" spans="1:19" s="31" customFormat="1" ht="4.5" customHeight="1" x14ac:dyDescent="0.25">
      <c r="A7" s="25"/>
      <c r="B7" s="90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6"/>
      <c r="Q7" s="9"/>
      <c r="R7" s="9"/>
      <c r="S7" s="71"/>
    </row>
    <row r="8" spans="1:19" s="31" customFormat="1" ht="21" customHeight="1" x14ac:dyDescent="0.25">
      <c r="A8" s="25"/>
      <c r="B8" s="194" t="s">
        <v>136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6"/>
      <c r="Q8" s="60"/>
      <c r="R8" s="60"/>
      <c r="S8" s="71"/>
    </row>
    <row r="9" spans="1:19" s="31" customFormat="1" ht="5.25" customHeight="1" x14ac:dyDescent="0.25">
      <c r="A9" s="25"/>
      <c r="B9" s="91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3"/>
      <c r="Q9" s="12"/>
      <c r="R9" s="12"/>
      <c r="S9" s="71"/>
    </row>
    <row r="10" spans="1:19" s="31" customFormat="1" ht="6.75" customHeight="1" x14ac:dyDescent="0.2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71"/>
      <c r="R10" s="71"/>
      <c r="S10" s="71"/>
    </row>
    <row r="11" spans="1:19" s="31" customFormat="1" ht="26.25" customHeight="1" x14ac:dyDescent="0.25">
      <c r="A11" s="71"/>
      <c r="B11" s="34" t="s">
        <v>24</v>
      </c>
      <c r="C11" s="223" t="s">
        <v>104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71"/>
      <c r="R11" s="71"/>
      <c r="S11" s="71"/>
    </row>
    <row r="12" spans="1:19" s="31" customFormat="1" ht="3.75" customHeight="1" x14ac:dyDescent="0.2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25"/>
    </row>
    <row r="13" spans="1:19" ht="21" customHeight="1" x14ac:dyDescent="0.25">
      <c r="B13" s="224" t="s">
        <v>105</v>
      </c>
      <c r="C13" s="225"/>
      <c r="D13" s="225"/>
      <c r="E13" s="225"/>
      <c r="F13" s="226"/>
      <c r="G13" s="58"/>
      <c r="H13" s="58"/>
      <c r="I13" s="71"/>
      <c r="J13" s="71"/>
      <c r="K13" s="212" t="s">
        <v>27</v>
      </c>
      <c r="L13" s="227"/>
      <c r="M13" s="227"/>
      <c r="N13" s="227"/>
      <c r="O13" s="227"/>
      <c r="P13" s="228"/>
    </row>
    <row r="14" spans="1:19" ht="32.25" customHeight="1" x14ac:dyDescent="0.25">
      <c r="B14" s="132" t="s">
        <v>106</v>
      </c>
      <c r="C14" s="132"/>
      <c r="D14" s="132"/>
      <c r="E14" s="210"/>
      <c r="F14" s="211"/>
      <c r="G14" s="9"/>
      <c r="H14" s="9"/>
      <c r="I14" s="89"/>
      <c r="J14" s="89"/>
      <c r="K14" s="219" t="s">
        <v>28</v>
      </c>
      <c r="L14" s="219"/>
      <c r="M14" s="132"/>
      <c r="N14" s="22" t="s">
        <v>44</v>
      </c>
      <c r="O14" s="22" t="s">
        <v>42</v>
      </c>
      <c r="P14" s="22" t="s">
        <v>34</v>
      </c>
    </row>
    <row r="15" spans="1:19" ht="26.25" customHeight="1" x14ac:dyDescent="0.25">
      <c r="B15" s="132" t="s">
        <v>107</v>
      </c>
      <c r="C15" s="132"/>
      <c r="D15" s="132"/>
      <c r="E15" s="210"/>
      <c r="F15" s="211"/>
      <c r="G15" s="9"/>
      <c r="H15" s="9"/>
      <c r="I15" s="71"/>
      <c r="J15" s="71"/>
      <c r="K15" s="197" t="s">
        <v>29</v>
      </c>
      <c r="L15" s="197"/>
      <c r="M15" s="217"/>
      <c r="N15" s="23">
        <v>625</v>
      </c>
      <c r="O15" s="46"/>
      <c r="P15" s="23" t="str">
        <f>IF(N15*O15&gt;0,N15*O15," ")</f>
        <v xml:space="preserve"> </v>
      </c>
    </row>
    <row r="16" spans="1:19" ht="26.25" customHeight="1" x14ac:dyDescent="0.25">
      <c r="B16" s="132" t="s">
        <v>108</v>
      </c>
      <c r="C16" s="132"/>
      <c r="D16" s="132"/>
      <c r="E16" s="210"/>
      <c r="F16" s="211"/>
      <c r="G16" s="9"/>
      <c r="H16" s="9"/>
      <c r="I16" s="71"/>
      <c r="J16" s="71"/>
      <c r="K16" s="197" t="s">
        <v>72</v>
      </c>
      <c r="L16" s="197"/>
      <c r="M16" s="217"/>
      <c r="N16" s="23">
        <v>955</v>
      </c>
      <c r="O16" s="46"/>
      <c r="P16" s="23" t="str">
        <f>IF(N16*O16&gt;0,N16*O16," ")</f>
        <v xml:space="preserve"> </v>
      </c>
    </row>
    <row r="17" spans="1:19" ht="26.25" customHeight="1" x14ac:dyDescent="0.25">
      <c r="B17" s="132" t="s">
        <v>109</v>
      </c>
      <c r="C17" s="132"/>
      <c r="D17" s="132"/>
      <c r="E17" s="210"/>
      <c r="F17" s="211"/>
      <c r="G17" s="9"/>
      <c r="H17" s="9"/>
      <c r="I17" s="71"/>
      <c r="J17" s="71"/>
      <c r="K17" s="197" t="s">
        <v>114</v>
      </c>
      <c r="L17" s="197"/>
      <c r="M17" s="217"/>
      <c r="N17" s="23">
        <v>1475</v>
      </c>
      <c r="O17" s="46"/>
      <c r="P17" s="23" t="str">
        <f t="shared" ref="P17:P20" si="0">IF(N17*O17&gt;0,N17*O17," ")</f>
        <v xml:space="preserve"> </v>
      </c>
    </row>
    <row r="18" spans="1:19" ht="26.25" customHeight="1" x14ac:dyDescent="0.25">
      <c r="B18" s="132" t="s">
        <v>110</v>
      </c>
      <c r="C18" s="132"/>
      <c r="D18" s="132"/>
      <c r="E18" s="210"/>
      <c r="F18" s="211"/>
      <c r="G18" s="9"/>
      <c r="H18" s="9"/>
      <c r="I18" s="71"/>
      <c r="J18" s="71"/>
      <c r="K18" s="197" t="s">
        <v>115</v>
      </c>
      <c r="L18" s="197"/>
      <c r="M18" s="217"/>
      <c r="N18" s="23">
        <v>2560</v>
      </c>
      <c r="O18" s="46"/>
      <c r="P18" s="23" t="str">
        <f t="shared" si="0"/>
        <v xml:space="preserve"> </v>
      </c>
    </row>
    <row r="19" spans="1:19" ht="26.25" customHeight="1" x14ac:dyDescent="0.25">
      <c r="B19" s="132" t="s">
        <v>111</v>
      </c>
      <c r="C19" s="132"/>
      <c r="D19" s="132"/>
      <c r="E19" s="210"/>
      <c r="F19" s="211"/>
      <c r="G19" s="9"/>
      <c r="H19" s="9"/>
      <c r="I19" s="71"/>
      <c r="J19" s="71"/>
      <c r="K19" s="197" t="s">
        <v>116</v>
      </c>
      <c r="L19" s="197"/>
      <c r="M19" s="217"/>
      <c r="N19" s="23">
        <v>5445</v>
      </c>
      <c r="O19" s="46"/>
      <c r="P19" s="23" t="str">
        <f t="shared" si="0"/>
        <v xml:space="preserve"> </v>
      </c>
    </row>
    <row r="20" spans="1:19" ht="26.25" customHeight="1" thickBot="1" x14ac:dyDescent="0.3">
      <c r="B20" s="132" t="s">
        <v>112</v>
      </c>
      <c r="C20" s="132"/>
      <c r="D20" s="132"/>
      <c r="E20" s="210"/>
      <c r="F20" s="211"/>
      <c r="G20" s="9"/>
      <c r="H20" s="9"/>
      <c r="I20" s="71"/>
      <c r="J20" s="71"/>
      <c r="K20" s="197" t="s">
        <v>117</v>
      </c>
      <c r="L20" s="197"/>
      <c r="M20" s="217"/>
      <c r="N20" s="32">
        <v>9350</v>
      </c>
      <c r="O20" s="50"/>
      <c r="P20" s="35" t="str">
        <f t="shared" si="0"/>
        <v xml:space="preserve"> </v>
      </c>
    </row>
    <row r="21" spans="1:19" ht="24.75" customHeight="1" thickBot="1" x14ac:dyDescent="0.3">
      <c r="B21" s="132" t="s">
        <v>113</v>
      </c>
      <c r="C21" s="132"/>
      <c r="D21" s="132"/>
      <c r="E21" s="210"/>
      <c r="F21" s="211"/>
      <c r="G21" s="9"/>
      <c r="H21" s="9"/>
      <c r="I21" s="9"/>
      <c r="J21" s="9"/>
      <c r="K21" s="186" t="s">
        <v>39</v>
      </c>
      <c r="L21" s="186"/>
      <c r="M21" s="186"/>
      <c r="N21" s="186"/>
      <c r="O21" s="218"/>
      <c r="P21" s="36" t="str">
        <f>IF(SUM(P15:P20)&gt;0,SUM(P15:P20)," ")</f>
        <v xml:space="preserve"> </v>
      </c>
    </row>
    <row r="22" spans="1:19" ht="16.5" customHeight="1" x14ac:dyDescent="0.25">
      <c r="I22" s="25"/>
      <c r="J22" s="25"/>
      <c r="K22" s="25"/>
      <c r="L22" s="25"/>
      <c r="M22" s="25"/>
      <c r="N22" s="25"/>
      <c r="O22" s="25"/>
      <c r="P22" s="25"/>
    </row>
    <row r="23" spans="1:19" ht="29.25" customHeight="1" x14ac:dyDescent="0.25">
      <c r="A23" s="31"/>
      <c r="B23" s="33" t="s">
        <v>58</v>
      </c>
      <c r="C23" s="215" t="s">
        <v>118</v>
      </c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11"/>
    </row>
    <row r="24" spans="1:19" s="31" customFormat="1" ht="3.75" customHeight="1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25"/>
    </row>
    <row r="25" spans="1:19" ht="26.25" customHeight="1" x14ac:dyDescent="0.25">
      <c r="A25" s="37"/>
      <c r="B25" s="212" t="s">
        <v>27</v>
      </c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4"/>
    </row>
    <row r="26" spans="1:19" ht="35.25" customHeight="1" x14ac:dyDescent="0.25">
      <c r="A26" s="37"/>
      <c r="B26" s="186" t="s">
        <v>28</v>
      </c>
      <c r="C26" s="204"/>
      <c r="D26" s="204"/>
      <c r="E26" s="186" t="s">
        <v>120</v>
      </c>
      <c r="F26" s="204"/>
      <c r="G26" s="204"/>
      <c r="H26" s="204"/>
      <c r="I26" s="204"/>
      <c r="J26" s="204"/>
      <c r="K26" s="204"/>
      <c r="L26" s="186" t="s">
        <v>119</v>
      </c>
      <c r="M26" s="204"/>
      <c r="N26" s="204"/>
      <c r="O26" s="186" t="s">
        <v>34</v>
      </c>
      <c r="P26" s="204"/>
    </row>
    <row r="27" spans="1:19" ht="19.5" customHeight="1" x14ac:dyDescent="0.25">
      <c r="A27" s="37"/>
      <c r="B27" s="197" t="s">
        <v>29</v>
      </c>
      <c r="C27" s="198"/>
      <c r="D27" s="198"/>
      <c r="E27" s="197">
        <v>545</v>
      </c>
      <c r="F27" s="198"/>
      <c r="G27" s="198"/>
      <c r="H27" s="198"/>
      <c r="I27" s="198"/>
      <c r="J27" s="198"/>
      <c r="K27" s="198"/>
      <c r="L27" s="199"/>
      <c r="M27" s="199"/>
      <c r="N27" s="199"/>
      <c r="O27" s="197" t="str">
        <f>IF(E27*L27&gt;0,E27*L27," ")</f>
        <v xml:space="preserve"> </v>
      </c>
      <c r="P27" s="200"/>
    </row>
    <row r="28" spans="1:19" ht="19.5" customHeight="1" x14ac:dyDescent="0.25">
      <c r="A28" s="37"/>
      <c r="B28" s="197" t="s">
        <v>72</v>
      </c>
      <c r="C28" s="198"/>
      <c r="D28" s="198"/>
      <c r="E28" s="201">
        <v>780</v>
      </c>
      <c r="F28" s="198"/>
      <c r="G28" s="198"/>
      <c r="H28" s="198"/>
      <c r="I28" s="198"/>
      <c r="J28" s="198"/>
      <c r="K28" s="198"/>
      <c r="L28" s="199"/>
      <c r="M28" s="199"/>
      <c r="N28" s="199"/>
      <c r="O28" s="197" t="str">
        <f t="shared" ref="O28:O30" si="1">IF(E28*L28&gt;0,E28*L28," ")</f>
        <v xml:space="preserve"> </v>
      </c>
      <c r="P28" s="200"/>
    </row>
    <row r="29" spans="1:19" ht="19.5" customHeight="1" x14ac:dyDescent="0.25">
      <c r="A29" s="37"/>
      <c r="B29" s="197" t="s">
        <v>73</v>
      </c>
      <c r="C29" s="198"/>
      <c r="D29" s="198"/>
      <c r="E29" s="201">
        <v>1300</v>
      </c>
      <c r="F29" s="198"/>
      <c r="G29" s="198"/>
      <c r="H29" s="198"/>
      <c r="I29" s="198"/>
      <c r="J29" s="198"/>
      <c r="K29" s="198"/>
      <c r="L29" s="199"/>
      <c r="M29" s="199"/>
      <c r="N29" s="199"/>
      <c r="O29" s="197" t="str">
        <f t="shared" si="1"/>
        <v xml:space="preserve"> </v>
      </c>
      <c r="P29" s="200"/>
    </row>
    <row r="30" spans="1:19" ht="19.5" customHeight="1" thickBot="1" x14ac:dyDescent="0.3">
      <c r="A30" s="37"/>
      <c r="B30" s="197" t="s">
        <v>74</v>
      </c>
      <c r="C30" s="198"/>
      <c r="D30" s="198"/>
      <c r="E30" s="201">
        <v>1755</v>
      </c>
      <c r="F30" s="198"/>
      <c r="G30" s="198"/>
      <c r="H30" s="198"/>
      <c r="I30" s="198"/>
      <c r="J30" s="198"/>
      <c r="K30" s="198"/>
      <c r="L30" s="199"/>
      <c r="M30" s="199"/>
      <c r="N30" s="199"/>
      <c r="O30" s="202" t="str">
        <f t="shared" si="1"/>
        <v xml:space="preserve"> </v>
      </c>
      <c r="P30" s="203"/>
    </row>
    <row r="31" spans="1:19" ht="19.5" customHeight="1" thickBot="1" x14ac:dyDescent="0.3">
      <c r="A31" s="37"/>
      <c r="B31" s="190" t="s">
        <v>39</v>
      </c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1"/>
      <c r="O31" s="192" t="str">
        <f>IF(SUM(O27:P30)&gt;0,SUM(O27:P30)," ")</f>
        <v xml:space="preserve"> </v>
      </c>
      <c r="P31" s="193"/>
    </row>
    <row r="32" spans="1:19" s="31" customFormat="1" ht="15" customHeight="1" x14ac:dyDescent="0.25">
      <c r="S32" s="71"/>
    </row>
    <row r="33" spans="2:19" s="31" customFormat="1" ht="30.75" customHeight="1" x14ac:dyDescent="0.25">
      <c r="B33" s="63" t="s">
        <v>97</v>
      </c>
      <c r="C33" s="208" t="s">
        <v>121</v>
      </c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71"/>
      <c r="S33" s="71"/>
    </row>
    <row r="34" spans="2:19" s="31" customFormat="1" ht="3.75" customHeight="1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25"/>
      <c r="S34" s="71"/>
    </row>
    <row r="35" spans="2:19" s="31" customFormat="1" ht="26.25" customHeight="1" x14ac:dyDescent="0.25">
      <c r="B35" s="205" t="s">
        <v>27</v>
      </c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7"/>
      <c r="S35" s="71"/>
    </row>
    <row r="36" spans="2:19" s="31" customFormat="1" ht="36" customHeight="1" x14ac:dyDescent="0.25">
      <c r="B36" s="186" t="s">
        <v>122</v>
      </c>
      <c r="C36" s="204"/>
      <c r="D36" s="204"/>
      <c r="E36" s="186" t="s">
        <v>120</v>
      </c>
      <c r="F36" s="204"/>
      <c r="G36" s="204"/>
      <c r="H36" s="204"/>
      <c r="I36" s="204"/>
      <c r="J36" s="204"/>
      <c r="K36" s="204"/>
      <c r="L36" s="186" t="s">
        <v>119</v>
      </c>
      <c r="M36" s="204"/>
      <c r="N36" s="204"/>
      <c r="O36" s="186" t="s">
        <v>34</v>
      </c>
      <c r="P36" s="204"/>
    </row>
    <row r="37" spans="2:19" s="31" customFormat="1" ht="20.25" customHeight="1" x14ac:dyDescent="0.25">
      <c r="B37" s="197" t="s">
        <v>123</v>
      </c>
      <c r="C37" s="198"/>
      <c r="D37" s="198"/>
      <c r="E37" s="197">
        <v>465</v>
      </c>
      <c r="F37" s="198"/>
      <c r="G37" s="198"/>
      <c r="H37" s="198"/>
      <c r="I37" s="198"/>
      <c r="J37" s="198"/>
      <c r="K37" s="198"/>
      <c r="L37" s="199"/>
      <c r="M37" s="199"/>
      <c r="N37" s="199"/>
      <c r="O37" s="197" t="str">
        <f>IF(E37*L37&gt;0,E37*L37," ")</f>
        <v xml:space="preserve"> </v>
      </c>
      <c r="P37" s="200"/>
    </row>
    <row r="38" spans="2:19" s="31" customFormat="1" ht="20.25" customHeight="1" x14ac:dyDescent="0.25">
      <c r="B38" s="197" t="s">
        <v>124</v>
      </c>
      <c r="C38" s="198"/>
      <c r="D38" s="198"/>
      <c r="E38" s="201">
        <v>697.5</v>
      </c>
      <c r="F38" s="198"/>
      <c r="G38" s="198"/>
      <c r="H38" s="198"/>
      <c r="I38" s="198"/>
      <c r="J38" s="198"/>
      <c r="K38" s="198"/>
      <c r="L38" s="199"/>
      <c r="M38" s="199"/>
      <c r="N38" s="199"/>
      <c r="O38" s="197" t="str">
        <f t="shared" ref="O38:O39" si="2">IF(E38*L38&gt;0,E38*L38," ")</f>
        <v xml:space="preserve"> </v>
      </c>
      <c r="P38" s="200"/>
    </row>
    <row r="39" spans="2:19" s="31" customFormat="1" ht="20.25" customHeight="1" thickBot="1" x14ac:dyDescent="0.3">
      <c r="B39" s="197" t="s">
        <v>125</v>
      </c>
      <c r="C39" s="198"/>
      <c r="D39" s="198"/>
      <c r="E39" s="201">
        <v>930</v>
      </c>
      <c r="F39" s="198"/>
      <c r="G39" s="198"/>
      <c r="H39" s="198"/>
      <c r="I39" s="198"/>
      <c r="J39" s="198"/>
      <c r="K39" s="198"/>
      <c r="L39" s="199"/>
      <c r="M39" s="199"/>
      <c r="N39" s="199"/>
      <c r="O39" s="202" t="str">
        <f t="shared" si="2"/>
        <v xml:space="preserve"> </v>
      </c>
      <c r="P39" s="203"/>
    </row>
    <row r="40" spans="2:19" s="31" customFormat="1" ht="20.25" customHeight="1" thickBot="1" x14ac:dyDescent="0.3">
      <c r="B40" s="190" t="s">
        <v>39</v>
      </c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1"/>
      <c r="O40" s="192" t="str">
        <f>IF(SUM(O37:P39)&gt;0,SUM(O37:P39)," ")</f>
        <v xml:space="preserve"> </v>
      </c>
      <c r="P40" s="193"/>
    </row>
    <row r="41" spans="2:19" ht="5.25" customHeight="1" x14ac:dyDescent="0.25"/>
    <row r="42" spans="2:19" ht="20.25" customHeight="1" x14ac:dyDescent="0.25"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51" t="str">
        <f>IF(P21=" ",IF(O31=" ",IF(O40=" "," ",20),20),100)</f>
        <v xml:space="preserve"> </v>
      </c>
      <c r="Q42" s="31"/>
      <c r="R42" s="31"/>
    </row>
    <row r="43" spans="2:19" ht="5.25" customHeight="1" thickBot="1" x14ac:dyDescent="0.3"/>
    <row r="44" spans="2:19" s="31" customFormat="1" ht="30.75" customHeight="1" thickBot="1" x14ac:dyDescent="0.3">
      <c r="B44" s="109" t="s">
        <v>135</v>
      </c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9"/>
      <c r="P44" s="59" t="s">
        <v>58</v>
      </c>
      <c r="Q44" s="28"/>
      <c r="R44" s="29"/>
    </row>
    <row r="45" spans="2:19" ht="9" customHeight="1" x14ac:dyDescent="0.25"/>
  </sheetData>
  <sheetProtection algorithmName="SHA-512" hashValue="ZAchIgcrMfiQKSfcvbtR4eyB6dWXoGxliSugSTrKHcVywz8FD9FMWT+Tl1EyP/4vt17eYOClZe5KkOUBebm+PQ==" saltValue="nDwc46M+PQ6+fh9IcPqXeg==" spinCount="100000" sheet="1" objects="1" scenarios="1"/>
  <mergeCells count="75">
    <mergeCell ref="K14:M14"/>
    <mergeCell ref="K15:M15"/>
    <mergeCell ref="B3:P3"/>
    <mergeCell ref="B4:P4"/>
    <mergeCell ref="C11:P11"/>
    <mergeCell ref="B13:F13"/>
    <mergeCell ref="B14:D14"/>
    <mergeCell ref="E14:F14"/>
    <mergeCell ref="B15:D15"/>
    <mergeCell ref="E15:F15"/>
    <mergeCell ref="K13:P13"/>
    <mergeCell ref="K19:M19"/>
    <mergeCell ref="K20:M20"/>
    <mergeCell ref="K21:O21"/>
    <mergeCell ref="B16:D16"/>
    <mergeCell ref="E16:F16"/>
    <mergeCell ref="B17:D17"/>
    <mergeCell ref="E17:F17"/>
    <mergeCell ref="B18:D18"/>
    <mergeCell ref="E18:F18"/>
    <mergeCell ref="K16:M16"/>
    <mergeCell ref="K17:M17"/>
    <mergeCell ref="K18:M18"/>
    <mergeCell ref="B19:D19"/>
    <mergeCell ref="E19:F19"/>
    <mergeCell ref="B20:D20"/>
    <mergeCell ref="E20:F20"/>
    <mergeCell ref="B21:D21"/>
    <mergeCell ref="E21:F21"/>
    <mergeCell ref="E27:K27"/>
    <mergeCell ref="E28:K28"/>
    <mergeCell ref="E29:K29"/>
    <mergeCell ref="B27:D27"/>
    <mergeCell ref="B25:P25"/>
    <mergeCell ref="B26:D26"/>
    <mergeCell ref="C23:P23"/>
    <mergeCell ref="O26:P26"/>
    <mergeCell ref="L26:N26"/>
    <mergeCell ref="E26:K26"/>
    <mergeCell ref="L27:N27"/>
    <mergeCell ref="L28:N28"/>
    <mergeCell ref="L29:N29"/>
    <mergeCell ref="O27:P27"/>
    <mergeCell ref="O36:P36"/>
    <mergeCell ref="O28:P28"/>
    <mergeCell ref="O29:P29"/>
    <mergeCell ref="O30:P30"/>
    <mergeCell ref="B35:P35"/>
    <mergeCell ref="C33:P33"/>
    <mergeCell ref="B36:D36"/>
    <mergeCell ref="E36:K36"/>
    <mergeCell ref="L36:N36"/>
    <mergeCell ref="B31:N31"/>
    <mergeCell ref="O31:P31"/>
    <mergeCell ref="B28:D28"/>
    <mergeCell ref="B29:D29"/>
    <mergeCell ref="B30:D30"/>
    <mergeCell ref="E30:K30"/>
    <mergeCell ref="L30:N30"/>
    <mergeCell ref="B44:O44"/>
    <mergeCell ref="B40:N40"/>
    <mergeCell ref="O40:P40"/>
    <mergeCell ref="B8:P8"/>
    <mergeCell ref="B37:D37"/>
    <mergeCell ref="E37:K37"/>
    <mergeCell ref="L37:N37"/>
    <mergeCell ref="O37:P37"/>
    <mergeCell ref="B38:D38"/>
    <mergeCell ref="E38:K38"/>
    <mergeCell ref="L38:N38"/>
    <mergeCell ref="O38:P38"/>
    <mergeCell ref="B39:D39"/>
    <mergeCell ref="E39:K39"/>
    <mergeCell ref="L39:N39"/>
    <mergeCell ref="O39:P39"/>
  </mergeCells>
  <pageMargins left="0.15748031496062992" right="0.15748031496062992" top="0.15748031496062992" bottom="0.15748031496062992" header="0.31496062992125984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5"/>
  <sheetViews>
    <sheetView tabSelected="1" topLeftCell="A9" zoomScale="130" zoomScaleNormal="130" workbookViewId="0">
      <selection activeCell="V16" sqref="V16"/>
    </sheetView>
  </sheetViews>
  <sheetFormatPr defaultColWidth="9.140625" defaultRowHeight="15" x14ac:dyDescent="0.25"/>
  <cols>
    <col min="1" max="1" width="0.42578125" style="31" customWidth="1"/>
    <col min="2" max="2" width="5.140625" style="31" customWidth="1"/>
    <col min="3" max="3" width="7.5703125" style="31" customWidth="1"/>
    <col min="4" max="4" width="8.5703125" style="31" customWidth="1"/>
    <col min="5" max="5" width="4.5703125" style="31" customWidth="1"/>
    <col min="6" max="6" width="6.140625" style="31" customWidth="1"/>
    <col min="7" max="7" width="8.140625" style="31" customWidth="1"/>
    <col min="8" max="8" width="8.5703125" style="31" customWidth="1"/>
    <col min="9" max="9" width="0.5703125" style="31" customWidth="1"/>
    <col min="10" max="10" width="0.42578125" style="31" customWidth="1"/>
    <col min="11" max="11" width="5.42578125" style="31" customWidth="1"/>
    <col min="12" max="12" width="5.7109375" style="31" customWidth="1"/>
    <col min="13" max="13" width="1" style="31" customWidth="1"/>
    <col min="14" max="14" width="6" style="31" customWidth="1"/>
    <col min="15" max="15" width="12.5703125" style="31" customWidth="1"/>
    <col min="16" max="16" width="3.5703125" style="31" customWidth="1"/>
    <col min="17" max="17" width="2.28515625" style="31" customWidth="1"/>
    <col min="18" max="18" width="5.42578125" style="31" customWidth="1"/>
    <col min="19" max="19" width="3.85546875" style="31" customWidth="1"/>
    <col min="20" max="20" width="4.140625" style="31" customWidth="1"/>
    <col min="21" max="21" width="0.42578125" style="31" customWidth="1"/>
    <col min="22" max="16384" width="9.140625" style="31"/>
  </cols>
  <sheetData>
    <row r="1" spans="1:20" ht="2.25" customHeight="1" x14ac:dyDescent="0.25"/>
    <row r="2" spans="1:20" ht="2.25" customHeight="1" x14ac:dyDescent="0.25">
      <c r="B2" s="94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6"/>
    </row>
    <row r="3" spans="1:20" ht="18" customHeight="1" x14ac:dyDescent="0.25">
      <c r="B3" s="220" t="s">
        <v>148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2"/>
    </row>
    <row r="4" spans="1:20" ht="14.25" customHeight="1" x14ac:dyDescent="0.25">
      <c r="B4" s="194" t="s">
        <v>134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2"/>
    </row>
    <row r="5" spans="1:20" ht="3" customHeight="1" x14ac:dyDescent="0.25">
      <c r="B5" s="97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9"/>
    </row>
    <row r="6" spans="1:20" ht="5.25" customHeight="1" x14ac:dyDescent="0.2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" customHeight="1" x14ac:dyDescent="0.25">
      <c r="A7" s="25"/>
      <c r="B7" s="90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6"/>
    </row>
    <row r="8" spans="1:20" ht="17.25" customHeight="1" x14ac:dyDescent="0.25">
      <c r="A8" s="25"/>
      <c r="B8" s="194" t="s">
        <v>26</v>
      </c>
      <c r="C8" s="330"/>
      <c r="D8" s="330"/>
      <c r="E8" s="330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1"/>
    </row>
    <row r="9" spans="1:20" ht="3" customHeight="1" x14ac:dyDescent="0.25">
      <c r="A9" s="25"/>
      <c r="B9" s="91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3"/>
    </row>
    <row r="10" spans="1:20" ht="3.75" customHeight="1" x14ac:dyDescent="0.2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ht="23.25" customHeight="1" x14ac:dyDescent="0.25">
      <c r="B11" s="24" t="s">
        <v>12</v>
      </c>
      <c r="C11" s="237" t="s">
        <v>30</v>
      </c>
      <c r="D11" s="23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</row>
    <row r="12" spans="1:20" s="13" customFormat="1" ht="39.75" customHeight="1" x14ac:dyDescent="0.25">
      <c r="B12" s="219" t="s">
        <v>31</v>
      </c>
      <c r="C12" s="219"/>
      <c r="D12" s="219"/>
      <c r="E12" s="132"/>
      <c r="F12" s="22" t="s">
        <v>43</v>
      </c>
      <c r="G12" s="22" t="s">
        <v>33</v>
      </c>
      <c r="H12" s="61" t="s">
        <v>34</v>
      </c>
      <c r="I12" s="219" t="s">
        <v>31</v>
      </c>
      <c r="J12" s="198"/>
      <c r="K12" s="198"/>
      <c r="L12" s="198"/>
      <c r="M12" s="198"/>
      <c r="N12" s="198"/>
      <c r="O12" s="198"/>
      <c r="P12" s="219" t="s">
        <v>43</v>
      </c>
      <c r="Q12" s="219"/>
      <c r="R12" s="22" t="s">
        <v>33</v>
      </c>
      <c r="S12" s="219" t="s">
        <v>34</v>
      </c>
      <c r="T12" s="133"/>
    </row>
    <row r="13" spans="1:20" s="13" customFormat="1" ht="17.25" customHeight="1" x14ac:dyDescent="0.25">
      <c r="B13" s="261" t="s">
        <v>35</v>
      </c>
      <c r="C13" s="262"/>
      <c r="D13" s="262"/>
      <c r="E13" s="121"/>
      <c r="F13" s="38">
        <v>320</v>
      </c>
      <c r="G13" s="42"/>
      <c r="H13" s="70" t="str">
        <f>IF(F13*G13&gt;0,F13*G13," ")</f>
        <v xml:space="preserve"> </v>
      </c>
      <c r="I13" s="269" t="s">
        <v>92</v>
      </c>
      <c r="J13" s="276"/>
      <c r="K13" s="276"/>
      <c r="L13" s="276"/>
      <c r="M13" s="276"/>
      <c r="N13" s="276"/>
      <c r="O13" s="276"/>
      <c r="P13" s="232">
        <v>33</v>
      </c>
      <c r="Q13" s="233"/>
      <c r="R13" s="44"/>
      <c r="S13" s="267" t="str">
        <f>IF(P13*R13&gt;0,P13*R13," ")</f>
        <v xml:space="preserve"> </v>
      </c>
      <c r="T13" s="268"/>
    </row>
    <row r="14" spans="1:20" ht="24" customHeight="1" x14ac:dyDescent="0.25">
      <c r="B14" s="261" t="s">
        <v>89</v>
      </c>
      <c r="C14" s="262"/>
      <c r="D14" s="262"/>
      <c r="E14" s="121"/>
      <c r="F14" s="38">
        <v>375</v>
      </c>
      <c r="G14" s="43"/>
      <c r="H14" s="70" t="str">
        <f t="shared" ref="H14:H17" si="0">IF(F14*G14&gt;0,F14*G14," ")</f>
        <v xml:space="preserve"> </v>
      </c>
      <c r="I14" s="269" t="s">
        <v>91</v>
      </c>
      <c r="J14" s="198"/>
      <c r="K14" s="198"/>
      <c r="L14" s="198"/>
      <c r="M14" s="198"/>
      <c r="N14" s="198"/>
      <c r="O14" s="198"/>
      <c r="P14" s="232">
        <v>25</v>
      </c>
      <c r="Q14" s="266"/>
      <c r="R14" s="44"/>
      <c r="S14" s="267" t="str">
        <f>IF(P14*R14&gt;0,P14*R14," ")</f>
        <v xml:space="preserve"> </v>
      </c>
      <c r="T14" s="268"/>
    </row>
    <row r="15" spans="1:20" ht="23.25" customHeight="1" x14ac:dyDescent="0.25">
      <c r="B15" s="261" t="s">
        <v>90</v>
      </c>
      <c r="C15" s="262"/>
      <c r="D15" s="262"/>
      <c r="E15" s="121"/>
      <c r="F15" s="38">
        <v>600</v>
      </c>
      <c r="G15" s="43"/>
      <c r="H15" s="70" t="str">
        <f t="shared" si="0"/>
        <v xml:space="preserve"> </v>
      </c>
      <c r="I15" s="270" t="s">
        <v>36</v>
      </c>
      <c r="J15" s="198"/>
      <c r="K15" s="198"/>
      <c r="L15" s="198"/>
      <c r="M15" s="198"/>
      <c r="N15" s="134" t="s">
        <v>37</v>
      </c>
      <c r="O15" s="134"/>
      <c r="P15" s="277">
        <v>20</v>
      </c>
      <c r="Q15" s="277"/>
      <c r="R15" s="44"/>
      <c r="S15" s="267" t="str">
        <f>IF(P15*R15&gt;0,P15*R15," ")</f>
        <v xml:space="preserve"> </v>
      </c>
      <c r="T15" s="268"/>
    </row>
    <row r="16" spans="1:20" ht="24.75" customHeight="1" thickBot="1" x14ac:dyDescent="0.3">
      <c r="B16" s="322" t="s">
        <v>94</v>
      </c>
      <c r="C16" s="323"/>
      <c r="D16" s="323"/>
      <c r="E16" s="324"/>
      <c r="F16" s="39">
        <v>180</v>
      </c>
      <c r="G16" s="43"/>
      <c r="H16" s="70" t="str">
        <f t="shared" si="0"/>
        <v xml:space="preserve"> </v>
      </c>
      <c r="I16" s="198"/>
      <c r="J16" s="198"/>
      <c r="K16" s="198"/>
      <c r="L16" s="198"/>
      <c r="M16" s="198"/>
      <c r="N16" s="134" t="s">
        <v>38</v>
      </c>
      <c r="O16" s="134"/>
      <c r="P16" s="277">
        <v>50</v>
      </c>
      <c r="Q16" s="277"/>
      <c r="R16" s="45"/>
      <c r="S16" s="260" t="str">
        <f>IF(P16*R16&gt;0,P16*R16," ")</f>
        <v xml:space="preserve"> </v>
      </c>
      <c r="T16" s="260"/>
    </row>
    <row r="17" spans="2:21" ht="14.25" customHeight="1" thickBot="1" x14ac:dyDescent="0.3">
      <c r="B17" s="261" t="s">
        <v>93</v>
      </c>
      <c r="C17" s="262"/>
      <c r="D17" s="262"/>
      <c r="E17" s="121"/>
      <c r="F17" s="38">
        <v>55</v>
      </c>
      <c r="G17" s="43"/>
      <c r="H17" s="70" t="str">
        <f t="shared" si="0"/>
        <v xml:space="preserve"> </v>
      </c>
      <c r="I17" s="271" t="s">
        <v>39</v>
      </c>
      <c r="J17" s="272"/>
      <c r="K17" s="272"/>
      <c r="L17" s="272"/>
      <c r="M17" s="272"/>
      <c r="N17" s="272"/>
      <c r="O17" s="272"/>
      <c r="P17" s="272"/>
      <c r="Q17" s="273"/>
      <c r="R17" s="263" t="str">
        <f>IF((SUM(S13:T16)+SUM(H13:H17))&gt;0,SUM(S13:T16)+SUM(H13:H17)," ")</f>
        <v xml:space="preserve"> </v>
      </c>
      <c r="S17" s="264"/>
      <c r="T17" s="265"/>
      <c r="U17" s="13"/>
    </row>
    <row r="18" spans="2:21" ht="5.25" customHeight="1" x14ac:dyDescent="0.25">
      <c r="B18" s="102"/>
      <c r="C18" s="102"/>
      <c r="D18" s="102"/>
      <c r="E18" s="102"/>
      <c r="F18" s="102"/>
      <c r="G18" s="102"/>
      <c r="H18" s="102"/>
      <c r="I18" s="274"/>
      <c r="J18" s="275"/>
      <c r="K18" s="275"/>
      <c r="L18" s="8"/>
      <c r="M18" s="8"/>
      <c r="N18" s="8"/>
      <c r="O18" s="8"/>
      <c r="P18" s="8"/>
      <c r="Q18" s="8"/>
      <c r="R18" s="8"/>
      <c r="S18" s="8"/>
      <c r="T18" s="8"/>
    </row>
    <row r="19" spans="2:21" s="71" customFormat="1" ht="23.25" customHeight="1" x14ac:dyDescent="0.25">
      <c r="B19" s="64" t="s">
        <v>13</v>
      </c>
      <c r="C19" s="237" t="s">
        <v>40</v>
      </c>
      <c r="D19" s="237"/>
      <c r="E19" s="238"/>
      <c r="F19" s="238"/>
      <c r="G19" s="238"/>
      <c r="H19" s="238"/>
      <c r="I19" s="8"/>
      <c r="J19" s="8"/>
      <c r="K19" s="64" t="s">
        <v>14</v>
      </c>
      <c r="L19" s="317" t="s">
        <v>49</v>
      </c>
      <c r="M19" s="317"/>
      <c r="N19" s="317"/>
      <c r="O19" s="317"/>
      <c r="P19" s="317"/>
      <c r="Q19" s="318"/>
      <c r="R19" s="318"/>
      <c r="S19" s="318"/>
      <c r="T19" s="318"/>
    </row>
    <row r="20" spans="2:21" s="71" customFormat="1" ht="26.25" customHeight="1" x14ac:dyDescent="0.25">
      <c r="B20" s="219" t="s">
        <v>41</v>
      </c>
      <c r="C20" s="133"/>
      <c r="D20" s="133"/>
      <c r="E20" s="219" t="s">
        <v>32</v>
      </c>
      <c r="F20" s="133"/>
      <c r="G20" s="61" t="s">
        <v>33</v>
      </c>
      <c r="H20" s="61" t="s">
        <v>34</v>
      </c>
      <c r="I20" s="8"/>
      <c r="J20" s="8"/>
      <c r="K20" s="319" t="s">
        <v>96</v>
      </c>
      <c r="L20" s="320"/>
      <c r="M20" s="320"/>
      <c r="N20" s="320"/>
      <c r="O20" s="319" t="s">
        <v>50</v>
      </c>
      <c r="P20" s="321"/>
      <c r="Q20" s="319" t="s">
        <v>51</v>
      </c>
      <c r="R20" s="321"/>
      <c r="S20" s="321"/>
      <c r="T20" s="321"/>
    </row>
    <row r="21" spans="2:21" s="71" customFormat="1" ht="24" customHeight="1" x14ac:dyDescent="0.25">
      <c r="B21" s="314" t="s">
        <v>47</v>
      </c>
      <c r="C21" s="133"/>
      <c r="D21" s="133"/>
      <c r="E21" s="292">
        <v>600</v>
      </c>
      <c r="F21" s="268"/>
      <c r="G21" s="46"/>
      <c r="H21" s="68" t="str">
        <f>IF(E21*G21&gt;0,E21*G21," ")</f>
        <v xml:space="preserve"> </v>
      </c>
      <c r="I21" s="8"/>
      <c r="J21" s="8"/>
      <c r="K21" s="325" t="s">
        <v>52</v>
      </c>
      <c r="L21" s="326"/>
      <c r="M21" s="133"/>
      <c r="N21" s="67"/>
      <c r="O21" s="18" t="s">
        <v>56</v>
      </c>
      <c r="P21" s="48"/>
      <c r="Q21" s="325" t="s">
        <v>57</v>
      </c>
      <c r="R21" s="133"/>
      <c r="S21" s="133"/>
      <c r="T21" s="67"/>
    </row>
    <row r="22" spans="2:21" s="71" customFormat="1" ht="24" customHeight="1" thickBot="1" x14ac:dyDescent="0.3">
      <c r="B22" s="314" t="s">
        <v>48</v>
      </c>
      <c r="C22" s="133"/>
      <c r="D22" s="133"/>
      <c r="E22" s="292">
        <v>500</v>
      </c>
      <c r="F22" s="268"/>
      <c r="G22" s="46"/>
      <c r="H22" s="68" t="str">
        <f>IF(E22*G22&gt;0,E22*G22," ")</f>
        <v xml:space="preserve"> </v>
      </c>
      <c r="I22" s="8"/>
      <c r="J22" s="8"/>
      <c r="K22" s="327" t="s">
        <v>133</v>
      </c>
      <c r="L22" s="328"/>
      <c r="M22" s="133"/>
      <c r="N22" s="67"/>
      <c r="O22" s="103" t="s">
        <v>54</v>
      </c>
      <c r="P22" s="104"/>
      <c r="Q22" s="327" t="s">
        <v>55</v>
      </c>
      <c r="R22" s="133"/>
      <c r="S22" s="329"/>
      <c r="T22" s="108" t="str">
        <f>IF(N22+P22&gt;0,N22+P22," ")</f>
        <v xml:space="preserve"> </v>
      </c>
    </row>
    <row r="23" spans="2:21" s="71" customFormat="1" ht="15" customHeight="1" x14ac:dyDescent="0.25">
      <c r="B23" s="314" t="s">
        <v>45</v>
      </c>
      <c r="C23" s="133"/>
      <c r="D23" s="133"/>
      <c r="E23" s="292">
        <v>300</v>
      </c>
      <c r="F23" s="268"/>
      <c r="G23" s="46"/>
      <c r="H23" s="68" t="str">
        <f>IF(E23*G23&gt;0,E23*G23," ")</f>
        <v xml:space="preserve"> </v>
      </c>
      <c r="I23" s="8"/>
      <c r="J23" s="8"/>
      <c r="K23" s="271" t="s">
        <v>53</v>
      </c>
      <c r="L23" s="219"/>
      <c r="M23" s="219"/>
      <c r="N23" s="219"/>
      <c r="O23" s="219"/>
      <c r="P23" s="219"/>
      <c r="Q23" s="219"/>
      <c r="R23" s="309"/>
      <c r="S23" s="310" t="str">
        <f>IF(T22=" "," ",IF(T22&lt;5,T22*25,IF(T22&lt;10,T22*18,T22*15)))</f>
        <v xml:space="preserve"> </v>
      </c>
      <c r="T23" s="311"/>
    </row>
    <row r="24" spans="2:21" s="71" customFormat="1" ht="14.25" customHeight="1" thickBot="1" x14ac:dyDescent="0.3">
      <c r="B24" s="314" t="s">
        <v>95</v>
      </c>
      <c r="C24" s="133"/>
      <c r="D24" s="133"/>
      <c r="E24" s="292">
        <v>300</v>
      </c>
      <c r="F24" s="268"/>
      <c r="G24" s="46"/>
      <c r="H24" s="68" t="str">
        <f>IF(E24*G24&gt;0,E24*G24," ")</f>
        <v xml:space="preserve"> </v>
      </c>
      <c r="I24" s="8"/>
      <c r="J24" s="8"/>
      <c r="K24" s="219"/>
      <c r="L24" s="219"/>
      <c r="M24" s="219"/>
      <c r="N24" s="219"/>
      <c r="O24" s="219"/>
      <c r="P24" s="219"/>
      <c r="Q24" s="219"/>
      <c r="R24" s="309"/>
      <c r="S24" s="312"/>
      <c r="T24" s="313"/>
    </row>
    <row r="25" spans="2:21" s="71" customFormat="1" ht="15" customHeight="1" x14ac:dyDescent="0.25">
      <c r="B25" s="314" t="s">
        <v>46</v>
      </c>
      <c r="C25" s="133"/>
      <c r="D25" s="133"/>
      <c r="E25" s="292">
        <v>200</v>
      </c>
      <c r="F25" s="268"/>
      <c r="G25" s="46"/>
      <c r="H25" s="68" t="str">
        <f>IF(E25*G25&gt;0,E25*G25," ")</f>
        <v xml:space="preserve"> </v>
      </c>
      <c r="I25" s="8"/>
      <c r="J25" s="242" t="s">
        <v>76</v>
      </c>
      <c r="K25" s="242"/>
      <c r="L25" s="242"/>
      <c r="M25" s="242"/>
      <c r="N25" s="242"/>
      <c r="O25" s="242"/>
      <c r="P25" s="242"/>
      <c r="Q25" s="242"/>
      <c r="R25" s="242"/>
      <c r="S25" s="242"/>
      <c r="T25" s="242"/>
    </row>
    <row r="26" spans="2:21" s="71" customFormat="1" ht="15" customHeight="1" x14ac:dyDescent="0.25">
      <c r="B26" s="241" t="s">
        <v>138</v>
      </c>
      <c r="C26" s="315"/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</row>
    <row r="27" spans="2:21" s="107" customFormat="1" ht="15" customHeight="1" x14ac:dyDescent="0.25">
      <c r="B27" s="241" t="s">
        <v>75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316"/>
      <c r="M27" s="316"/>
      <c r="N27" s="316"/>
      <c r="O27" s="316"/>
      <c r="P27" s="316"/>
      <c r="Q27" s="316"/>
      <c r="R27" s="316"/>
      <c r="S27" s="316"/>
      <c r="T27" s="316"/>
    </row>
    <row r="28" spans="2:21" ht="3.75" customHeight="1" x14ac:dyDescent="0.25">
      <c r="B28" s="8"/>
      <c r="C28" s="8"/>
      <c r="D28" s="8"/>
      <c r="E28" s="9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2:21" ht="18.75" customHeight="1" x14ac:dyDescent="0.25">
      <c r="B29" s="24" t="s">
        <v>15</v>
      </c>
      <c r="C29" s="212" t="s">
        <v>59</v>
      </c>
      <c r="D29" s="256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8"/>
    </row>
    <row r="30" spans="2:21" ht="13.5" customHeight="1" x14ac:dyDescent="0.25">
      <c r="B30" s="243" t="s">
        <v>60</v>
      </c>
      <c r="C30" s="243"/>
      <c r="D30" s="243"/>
      <c r="E30" s="135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</row>
    <row r="31" spans="2:21" ht="13.5" customHeight="1" x14ac:dyDescent="0.25">
      <c r="B31" s="259"/>
      <c r="C31" s="259"/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</row>
    <row r="32" spans="2:21" ht="13.5" customHeight="1" x14ac:dyDescent="0.25"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</row>
    <row r="33" spans="2:20" ht="13.5" customHeight="1" x14ac:dyDescent="0.25">
      <c r="B33" s="243" t="s">
        <v>4</v>
      </c>
      <c r="C33" s="133"/>
      <c r="D33" s="229"/>
      <c r="E33" s="230"/>
      <c r="F33" s="230"/>
      <c r="G33" s="230"/>
      <c r="H33" s="230"/>
      <c r="I33" s="230"/>
      <c r="J33" s="230"/>
      <c r="K33" s="231"/>
      <c r="L33" s="14" t="s">
        <v>61</v>
      </c>
      <c r="M33" s="308"/>
      <c r="N33" s="245"/>
      <c r="O33" s="245"/>
      <c r="P33" s="245"/>
      <c r="Q33" s="245"/>
      <c r="R33" s="245"/>
      <c r="S33" s="245"/>
      <c r="T33" s="246"/>
    </row>
    <row r="34" spans="2:20" ht="13.5" customHeight="1" x14ac:dyDescent="0.25">
      <c r="B34" s="243" t="s">
        <v>62</v>
      </c>
      <c r="C34" s="133"/>
      <c r="D34" s="229"/>
      <c r="E34" s="230"/>
      <c r="F34" s="230"/>
      <c r="G34" s="230"/>
      <c r="H34" s="230"/>
      <c r="I34" s="230"/>
      <c r="J34" s="230"/>
      <c r="K34" s="231"/>
      <c r="L34" s="26" t="s">
        <v>63</v>
      </c>
      <c r="M34" s="244"/>
      <c r="N34" s="245"/>
      <c r="O34" s="245"/>
      <c r="P34" s="245"/>
      <c r="Q34" s="245"/>
      <c r="R34" s="245"/>
      <c r="S34" s="245"/>
      <c r="T34" s="246"/>
    </row>
    <row r="35" spans="2:20" ht="21.75" customHeight="1" x14ac:dyDescent="0.25">
      <c r="B35" s="247" t="s">
        <v>64</v>
      </c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9" t="s">
        <v>65</v>
      </c>
      <c r="P35" s="250"/>
      <c r="Q35" s="250"/>
      <c r="R35" s="250"/>
      <c r="S35" s="250"/>
      <c r="T35" s="47"/>
    </row>
    <row r="36" spans="2:20" ht="13.5" customHeight="1" x14ac:dyDescent="0.25">
      <c r="B36" s="251" t="s">
        <v>66</v>
      </c>
      <c r="C36" s="252"/>
      <c r="D36" s="252"/>
      <c r="E36" s="252"/>
      <c r="F36" s="252"/>
      <c r="G36" s="252"/>
      <c r="H36" s="252"/>
      <c r="I36" s="252"/>
      <c r="J36" s="252"/>
      <c r="K36" s="252"/>
      <c r="L36" s="253"/>
      <c r="M36" s="253"/>
      <c r="N36" s="254"/>
      <c r="O36" s="254"/>
      <c r="P36" s="254"/>
      <c r="Q36" s="254"/>
      <c r="R36" s="254"/>
      <c r="S36" s="254"/>
      <c r="T36" s="255"/>
    </row>
    <row r="37" spans="2:20" ht="37.5" customHeight="1" x14ac:dyDescent="0.25">
      <c r="B37" s="234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6"/>
    </row>
    <row r="38" spans="2:20" ht="5.25" customHeight="1" x14ac:dyDescent="0.25">
      <c r="B38" s="8"/>
      <c r="C38" s="8"/>
      <c r="D38" s="8"/>
      <c r="E38" s="9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2:20" ht="18" customHeight="1" x14ac:dyDescent="0.25">
      <c r="B39" s="64" t="s">
        <v>16</v>
      </c>
      <c r="C39" s="237" t="s">
        <v>77</v>
      </c>
      <c r="D39" s="237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</row>
    <row r="40" spans="2:20" ht="12.75" customHeight="1" x14ac:dyDescent="0.25">
      <c r="B40" s="239" t="s">
        <v>67</v>
      </c>
      <c r="C40" s="240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</row>
    <row r="41" spans="2:20" ht="49.5" customHeight="1" x14ac:dyDescent="0.25">
      <c r="B41" s="239" t="s">
        <v>78</v>
      </c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</row>
    <row r="42" spans="2:20" ht="13.5" customHeight="1" x14ac:dyDescent="0.25">
      <c r="B42" s="241" t="s">
        <v>70</v>
      </c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</row>
    <row r="43" spans="2:20" ht="4.5" customHeight="1" x14ac:dyDescent="0.25">
      <c r="B43" s="101"/>
      <c r="C43" s="101"/>
      <c r="D43" s="101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</row>
    <row r="44" spans="2:20" ht="20.25" customHeight="1" x14ac:dyDescent="0.25">
      <c r="B44" s="24" t="s">
        <v>17</v>
      </c>
      <c r="C44" s="237" t="s">
        <v>79</v>
      </c>
      <c r="D44" s="237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</row>
    <row r="45" spans="2:20" ht="13.5" customHeight="1" x14ac:dyDescent="0.25">
      <c r="B45" s="301" t="s">
        <v>68</v>
      </c>
      <c r="C45" s="186"/>
      <c r="D45" s="302" t="s">
        <v>82</v>
      </c>
      <c r="E45" s="227"/>
      <c r="F45" s="227"/>
      <c r="G45" s="228"/>
      <c r="H45" s="302" t="s">
        <v>80</v>
      </c>
      <c r="I45" s="303"/>
      <c r="J45" s="303"/>
      <c r="K45" s="303"/>
      <c r="L45" s="303"/>
      <c r="M45" s="303"/>
      <c r="N45" s="304"/>
      <c r="O45" s="218" t="s">
        <v>81</v>
      </c>
      <c r="P45" s="303"/>
      <c r="Q45" s="303"/>
      <c r="R45" s="303"/>
      <c r="S45" s="303"/>
      <c r="T45" s="304"/>
    </row>
    <row r="46" spans="2:20" ht="25.5" customHeight="1" x14ac:dyDescent="0.25">
      <c r="B46" s="186"/>
      <c r="C46" s="186"/>
      <c r="D46" s="305" t="s">
        <v>43</v>
      </c>
      <c r="E46" s="228"/>
      <c r="F46" s="27" t="s">
        <v>33</v>
      </c>
      <c r="G46" s="27" t="s">
        <v>83</v>
      </c>
      <c r="H46" s="69" t="s">
        <v>43</v>
      </c>
      <c r="I46" s="271" t="s">
        <v>33</v>
      </c>
      <c r="J46" s="219"/>
      <c r="K46" s="219"/>
      <c r="L46" s="305" t="s">
        <v>10</v>
      </c>
      <c r="M46" s="306"/>
      <c r="N46" s="307"/>
      <c r="O46" s="22" t="s">
        <v>43</v>
      </c>
      <c r="P46" s="271" t="s">
        <v>33</v>
      </c>
      <c r="Q46" s="219"/>
      <c r="R46" s="219"/>
      <c r="S46" s="271" t="s">
        <v>83</v>
      </c>
      <c r="T46" s="219"/>
    </row>
    <row r="47" spans="2:20" ht="13.5" customHeight="1" x14ac:dyDescent="0.25">
      <c r="B47" s="283">
        <v>45821</v>
      </c>
      <c r="C47" s="284"/>
      <c r="D47" s="293">
        <v>25</v>
      </c>
      <c r="E47" s="294"/>
      <c r="F47" s="49"/>
      <c r="G47" s="40" t="str">
        <f>IF(D47*F47&gt;0,D47*F47," ")</f>
        <v xml:space="preserve"> </v>
      </c>
      <c r="H47" s="72">
        <v>30</v>
      </c>
      <c r="I47" s="285"/>
      <c r="J47" s="285"/>
      <c r="K47" s="285"/>
      <c r="L47" s="286" t="str">
        <f>IF(H47*I47&gt;0,H47*I47," ")</f>
        <v xml:space="preserve"> </v>
      </c>
      <c r="M47" s="287"/>
      <c r="N47" s="288"/>
      <c r="O47" s="41">
        <v>30</v>
      </c>
      <c r="P47" s="289"/>
      <c r="Q47" s="290"/>
      <c r="R47" s="290"/>
      <c r="S47" s="291" t="str">
        <f>IF(O47*P47&gt;0,O47*P47," ")</f>
        <v xml:space="preserve"> </v>
      </c>
      <c r="T47" s="292"/>
    </row>
    <row r="48" spans="2:20" ht="15" customHeight="1" x14ac:dyDescent="0.25">
      <c r="B48" s="283">
        <v>45822</v>
      </c>
      <c r="C48" s="284"/>
      <c r="D48" s="293">
        <v>25</v>
      </c>
      <c r="E48" s="294"/>
      <c r="F48" s="49"/>
      <c r="G48" s="106" t="str">
        <f t="shared" ref="G48:G50" si="1">IF(D48*F48&gt;0,D48*F48," ")</f>
        <v xml:space="preserve"> </v>
      </c>
      <c r="H48" s="72">
        <v>30</v>
      </c>
      <c r="I48" s="285"/>
      <c r="J48" s="285"/>
      <c r="K48" s="285"/>
      <c r="L48" s="286" t="str">
        <f>IF(H48*I48&gt;0,H48*I48," ")</f>
        <v xml:space="preserve"> </v>
      </c>
      <c r="M48" s="287"/>
      <c r="N48" s="288"/>
      <c r="O48" s="41">
        <v>30</v>
      </c>
      <c r="P48" s="289"/>
      <c r="Q48" s="290"/>
      <c r="R48" s="290"/>
      <c r="S48" s="291" t="str">
        <f t="shared" ref="S48:S50" si="2">IF(O48*P48&gt;0,O48*P48," ")</f>
        <v xml:space="preserve"> </v>
      </c>
      <c r="T48" s="292"/>
    </row>
    <row r="49" spans="1:21" ht="13.5" customHeight="1" x14ac:dyDescent="0.25">
      <c r="B49" s="283">
        <v>45823</v>
      </c>
      <c r="C49" s="284"/>
      <c r="D49" s="293">
        <v>25</v>
      </c>
      <c r="E49" s="294"/>
      <c r="F49" s="49"/>
      <c r="G49" s="106" t="str">
        <f t="shared" si="1"/>
        <v xml:space="preserve"> </v>
      </c>
      <c r="H49" s="72">
        <v>30</v>
      </c>
      <c r="I49" s="285"/>
      <c r="J49" s="285"/>
      <c r="K49" s="285"/>
      <c r="L49" s="286" t="str">
        <f>IF(H49*I49&gt;0,H49*I49," ")</f>
        <v xml:space="preserve"> </v>
      </c>
      <c r="M49" s="287"/>
      <c r="N49" s="288"/>
      <c r="O49" s="41">
        <v>30</v>
      </c>
      <c r="P49" s="289"/>
      <c r="Q49" s="290"/>
      <c r="R49" s="290"/>
      <c r="S49" s="291" t="str">
        <f t="shared" si="2"/>
        <v xml:space="preserve"> </v>
      </c>
      <c r="T49" s="292"/>
    </row>
    <row r="50" spans="1:21" ht="13.5" customHeight="1" thickBot="1" x14ac:dyDescent="0.3">
      <c r="B50" s="283">
        <v>45824</v>
      </c>
      <c r="C50" s="284"/>
      <c r="D50" s="293">
        <v>25</v>
      </c>
      <c r="E50" s="294"/>
      <c r="F50" s="49"/>
      <c r="G50" s="106" t="str">
        <f t="shared" si="1"/>
        <v xml:space="preserve"> </v>
      </c>
      <c r="H50" s="72">
        <v>30</v>
      </c>
      <c r="I50" s="285"/>
      <c r="J50" s="285"/>
      <c r="K50" s="285"/>
      <c r="L50" s="286" t="str">
        <f>IF(H50*I50&gt;0,H50*I50," ")</f>
        <v xml:space="preserve"> </v>
      </c>
      <c r="M50" s="287"/>
      <c r="N50" s="288"/>
      <c r="O50" s="41">
        <v>30</v>
      </c>
      <c r="P50" s="289"/>
      <c r="Q50" s="300"/>
      <c r="R50" s="300"/>
      <c r="S50" s="291" t="str">
        <f t="shared" si="2"/>
        <v xml:space="preserve"> </v>
      </c>
      <c r="T50" s="292"/>
    </row>
    <row r="51" spans="1:21" ht="14.25" customHeight="1" thickBot="1" x14ac:dyDescent="0.3">
      <c r="B51" s="278" t="s">
        <v>69</v>
      </c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80" t="str">
        <f>IF(SUM(G47:G50)+SUM(L47:L50)+SUM(S47:T50)&gt;0,SUM(G47:G50)+SUM(L47:L50)+SUM(S47:T50)," ")</f>
        <v xml:space="preserve"> </v>
      </c>
      <c r="R51" s="281"/>
      <c r="S51" s="281"/>
      <c r="T51" s="282"/>
    </row>
    <row r="52" spans="1:21" ht="3" customHeight="1" x14ac:dyDescent="0.25">
      <c r="A52" s="25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1" ht="18" customHeight="1" x14ac:dyDescent="0.25">
      <c r="B53" s="295" t="s">
        <v>137</v>
      </c>
      <c r="C53" s="296"/>
      <c r="D53" s="296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62"/>
    </row>
    <row r="54" spans="1:21" ht="3" customHeight="1" thickBot="1" x14ac:dyDescent="0.3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</row>
    <row r="55" spans="1:21" ht="19.5" thickBot="1" x14ac:dyDescent="0.3">
      <c r="B55" s="109" t="s">
        <v>135</v>
      </c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297"/>
      <c r="S55" s="298" t="s">
        <v>97</v>
      </c>
      <c r="T55" s="299"/>
      <c r="U55" s="62"/>
    </row>
  </sheetData>
  <sheetProtection algorithmName="SHA-512" hashValue="MfbG6cxFtPHa1HbISY56bWEJbrZuAwlRUpsptVFBynq3d+NazvMC7mUAapcCBcINbkEhKMudJuvMfxFGBHB+ww==" saltValue="KlVBcR6cqYkmgxGJ9N+D9w==" spinCount="100000" sheet="1" objects="1" scenarios="1"/>
  <mergeCells count="114">
    <mergeCell ref="B3:T3"/>
    <mergeCell ref="B4:T4"/>
    <mergeCell ref="B8:T8"/>
    <mergeCell ref="B12:E12"/>
    <mergeCell ref="P12:Q12"/>
    <mergeCell ref="S12:T12"/>
    <mergeCell ref="C11:T11"/>
    <mergeCell ref="S13:T13"/>
    <mergeCell ref="I12:O12"/>
    <mergeCell ref="E22:F22"/>
    <mergeCell ref="C19:H19"/>
    <mergeCell ref="L19:T19"/>
    <mergeCell ref="K20:N20"/>
    <mergeCell ref="O20:P20"/>
    <mergeCell ref="Q20:T20"/>
    <mergeCell ref="B20:D20"/>
    <mergeCell ref="E20:F20"/>
    <mergeCell ref="N15:O15"/>
    <mergeCell ref="P15:Q15"/>
    <mergeCell ref="S15:T15"/>
    <mergeCell ref="B15:E15"/>
    <mergeCell ref="B16:E16"/>
    <mergeCell ref="K21:M21"/>
    <mergeCell ref="Q21:S21"/>
    <mergeCell ref="K22:M22"/>
    <mergeCell ref="Q22:S22"/>
    <mergeCell ref="B21:D21"/>
    <mergeCell ref="B22:D22"/>
    <mergeCell ref="E21:F21"/>
    <mergeCell ref="B31:T31"/>
    <mergeCell ref="B32:T32"/>
    <mergeCell ref="B33:C33"/>
    <mergeCell ref="M33:T33"/>
    <mergeCell ref="K23:R24"/>
    <mergeCell ref="S23:T24"/>
    <mergeCell ref="J25:T25"/>
    <mergeCell ref="B23:D23"/>
    <mergeCell ref="B24:D24"/>
    <mergeCell ref="B25:D25"/>
    <mergeCell ref="E23:F23"/>
    <mergeCell ref="D33:K33"/>
    <mergeCell ref="E24:F24"/>
    <mergeCell ref="E25:F25"/>
    <mergeCell ref="B26:T26"/>
    <mergeCell ref="B27:T27"/>
    <mergeCell ref="P47:R47"/>
    <mergeCell ref="S47:T47"/>
    <mergeCell ref="B45:C46"/>
    <mergeCell ref="H45:N45"/>
    <mergeCell ref="O45:T45"/>
    <mergeCell ref="I46:K46"/>
    <mergeCell ref="L46:N46"/>
    <mergeCell ref="P46:R46"/>
    <mergeCell ref="S46:T46"/>
    <mergeCell ref="D45:G45"/>
    <mergeCell ref="D46:E46"/>
    <mergeCell ref="D47:E47"/>
    <mergeCell ref="B53:T53"/>
    <mergeCell ref="B55:R55"/>
    <mergeCell ref="S55:T55"/>
    <mergeCell ref="B50:C50"/>
    <mergeCell ref="I50:K50"/>
    <mergeCell ref="L50:N50"/>
    <mergeCell ref="P50:R50"/>
    <mergeCell ref="S50:T50"/>
    <mergeCell ref="D50:E50"/>
    <mergeCell ref="I14:O14"/>
    <mergeCell ref="I15:M16"/>
    <mergeCell ref="I17:Q17"/>
    <mergeCell ref="I18:K18"/>
    <mergeCell ref="I13:O13"/>
    <mergeCell ref="N16:O16"/>
    <mergeCell ref="P16:Q16"/>
    <mergeCell ref="B51:P51"/>
    <mergeCell ref="Q51:T51"/>
    <mergeCell ref="B49:C49"/>
    <mergeCell ref="I49:K49"/>
    <mergeCell ref="L49:N49"/>
    <mergeCell ref="P49:R49"/>
    <mergeCell ref="S49:T49"/>
    <mergeCell ref="D49:E49"/>
    <mergeCell ref="B48:C48"/>
    <mergeCell ref="I48:K48"/>
    <mergeCell ref="L48:N48"/>
    <mergeCell ref="P48:R48"/>
    <mergeCell ref="S48:T48"/>
    <mergeCell ref="D48:E48"/>
    <mergeCell ref="B47:C47"/>
    <mergeCell ref="I47:K47"/>
    <mergeCell ref="L47:N47"/>
    <mergeCell ref="D34:K34"/>
    <mergeCell ref="P13:Q13"/>
    <mergeCell ref="B37:T37"/>
    <mergeCell ref="C39:T39"/>
    <mergeCell ref="B40:T40"/>
    <mergeCell ref="B41:T41"/>
    <mergeCell ref="B42:T42"/>
    <mergeCell ref="C44:T44"/>
    <mergeCell ref="B34:C34"/>
    <mergeCell ref="M34:T34"/>
    <mergeCell ref="B35:N35"/>
    <mergeCell ref="O35:S35"/>
    <mergeCell ref="B36:K36"/>
    <mergeCell ref="L36:T36"/>
    <mergeCell ref="C29:T29"/>
    <mergeCell ref="B30:E30"/>
    <mergeCell ref="F30:T30"/>
    <mergeCell ref="S16:T16"/>
    <mergeCell ref="B17:E17"/>
    <mergeCell ref="R17:T17"/>
    <mergeCell ref="B13:E13"/>
    <mergeCell ref="P14:Q14"/>
    <mergeCell ref="S14:T14"/>
    <mergeCell ref="B14:E14"/>
  </mergeCells>
  <pageMargins left="0.15748031496062992" right="0.15748031496062992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topLeftCell="A3" zoomScale="64" zoomScaleNormal="64" workbookViewId="0">
      <selection activeCell="Y6" sqref="Y6"/>
    </sheetView>
  </sheetViews>
  <sheetFormatPr defaultColWidth="9.140625" defaultRowHeight="15" x14ac:dyDescent="0.25"/>
  <cols>
    <col min="1" max="1" width="0.85546875" style="10" customWidth="1"/>
    <col min="2" max="2" width="5.140625" style="10" customWidth="1"/>
    <col min="3" max="3" width="6.28515625" style="10" customWidth="1"/>
    <col min="4" max="4" width="9.42578125" style="10" customWidth="1"/>
    <col min="5" max="5" width="11.85546875" style="10" customWidth="1"/>
    <col min="6" max="6" width="0.5703125" style="10" customWidth="1"/>
    <col min="7" max="7" width="9.7109375" style="10" customWidth="1"/>
    <col min="8" max="8" width="7.7109375" style="10" customWidth="1"/>
    <col min="9" max="9" width="8.7109375" style="10" customWidth="1"/>
    <col min="10" max="10" width="8.28515625" style="10" customWidth="1"/>
    <col min="11" max="11" width="0.5703125" style="10" customWidth="1"/>
    <col min="12" max="12" width="5.85546875" style="10" customWidth="1"/>
    <col min="13" max="13" width="6" style="10" customWidth="1"/>
    <col min="14" max="14" width="2.28515625" style="10" customWidth="1"/>
    <col min="15" max="15" width="4.5703125" style="10" customWidth="1"/>
    <col min="16" max="16" width="1.85546875" style="10" customWidth="1"/>
    <col min="17" max="17" width="3.140625" style="10" customWidth="1"/>
    <col min="18" max="18" width="6.28515625" style="10" customWidth="1"/>
    <col min="19" max="19" width="0.140625" style="10" customWidth="1"/>
    <col min="20" max="16384" width="9.140625" style="10"/>
  </cols>
  <sheetData>
    <row r="1" spans="1:19" ht="2.25" customHeight="1" x14ac:dyDescent="0.25"/>
    <row r="2" spans="1:19" ht="2.25" customHeight="1" x14ac:dyDescent="0.25">
      <c r="A2" s="7"/>
      <c r="B2" s="94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6"/>
      <c r="S2" s="7"/>
    </row>
    <row r="3" spans="1:19" ht="16.899999999999999" customHeight="1" x14ac:dyDescent="0.25">
      <c r="A3" s="7"/>
      <c r="B3" s="332" t="s">
        <v>148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4"/>
      <c r="S3" s="7"/>
    </row>
    <row r="4" spans="1:19" ht="15.6" customHeight="1" x14ac:dyDescent="0.25">
      <c r="A4" s="7"/>
      <c r="B4" s="335" t="s">
        <v>134</v>
      </c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7"/>
      <c r="S4" s="7"/>
    </row>
    <row r="5" spans="1:19" ht="3.75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7"/>
    </row>
    <row r="6" spans="1:19" s="71" customFormat="1" ht="409.6" customHeight="1" x14ac:dyDescent="0.25">
      <c r="B6" s="343" t="s">
        <v>143</v>
      </c>
      <c r="C6" s="344"/>
      <c r="D6" s="344"/>
      <c r="E6" s="345"/>
      <c r="F6" s="105"/>
      <c r="G6" s="343" t="s">
        <v>147</v>
      </c>
      <c r="H6" s="344"/>
      <c r="I6" s="344"/>
      <c r="J6" s="345"/>
      <c r="K6" s="105"/>
      <c r="L6" s="343" t="s">
        <v>144</v>
      </c>
      <c r="M6" s="344"/>
      <c r="N6" s="344"/>
      <c r="O6" s="344"/>
      <c r="P6" s="344"/>
      <c r="Q6" s="344"/>
      <c r="R6" s="345"/>
      <c r="S6" s="71" t="s">
        <v>141</v>
      </c>
    </row>
    <row r="7" spans="1:19" ht="352.5" customHeight="1" x14ac:dyDescent="0.25">
      <c r="B7" s="338" t="s">
        <v>142</v>
      </c>
      <c r="C7" s="339"/>
      <c r="D7" s="339"/>
      <c r="E7" s="340"/>
      <c r="F7" s="15" t="s">
        <v>139</v>
      </c>
      <c r="G7" s="338" t="s">
        <v>145</v>
      </c>
      <c r="H7" s="339"/>
      <c r="I7" s="339"/>
      <c r="J7" s="340"/>
      <c r="K7" s="15"/>
      <c r="L7" s="338" t="s">
        <v>146</v>
      </c>
      <c r="M7" s="339"/>
      <c r="N7" s="339"/>
      <c r="O7" s="339"/>
      <c r="P7" s="339"/>
      <c r="Q7" s="339"/>
      <c r="R7" s="340"/>
    </row>
    <row r="8" spans="1:19" ht="4.5" customHeight="1" thickBot="1" x14ac:dyDescent="0.3">
      <c r="B8" s="16"/>
      <c r="C8" s="17"/>
      <c r="D8" s="17"/>
      <c r="E8" s="17"/>
      <c r="F8" s="15" t="s">
        <v>140</v>
      </c>
      <c r="G8" s="16"/>
      <c r="H8" s="17"/>
      <c r="I8" s="17"/>
      <c r="J8" s="17"/>
      <c r="K8" s="15"/>
      <c r="L8" s="16"/>
      <c r="M8" s="17"/>
      <c r="N8" s="17"/>
      <c r="O8" s="17"/>
      <c r="P8" s="17"/>
      <c r="Q8" s="17"/>
      <c r="R8" s="17"/>
    </row>
    <row r="9" spans="1:19" ht="21" customHeight="1" x14ac:dyDescent="0.25">
      <c r="B9" s="346" t="s">
        <v>135</v>
      </c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9"/>
      <c r="R9" s="341" t="s">
        <v>71</v>
      </c>
      <c r="S9" s="342"/>
    </row>
    <row r="10" spans="1:19" ht="3.75" customHeight="1" x14ac:dyDescent="0.25"/>
  </sheetData>
  <mergeCells count="10">
    <mergeCell ref="B3:R3"/>
    <mergeCell ref="B4:R4"/>
    <mergeCell ref="L7:R7"/>
    <mergeCell ref="R9:S9"/>
    <mergeCell ref="B6:E6"/>
    <mergeCell ref="G6:J6"/>
    <mergeCell ref="L6:R6"/>
    <mergeCell ref="B7:E7"/>
    <mergeCell ref="G7:J7"/>
    <mergeCell ref="B9:Q9"/>
  </mergeCells>
  <pageMargins left="0.15748031496062992" right="0.15748031496062992" top="0.23622047244094491" bottom="0.15748031496062992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Formularz A</vt:lpstr>
      <vt:lpstr>Formularz B</vt:lpstr>
      <vt:lpstr>Formularz C</vt:lpstr>
      <vt:lpstr>Formularz D</vt:lpstr>
      <vt:lpstr>'Formularz D'!Obszar_wydruku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Yevheniia Fedorchuk</dc:creator>
  <cp:lastModifiedBy>Alicja Panimasz-Wolska</cp:lastModifiedBy>
  <cp:lastPrinted>2025-05-07T10:33:39Z</cp:lastPrinted>
  <dcterms:created xsi:type="dcterms:W3CDTF">2024-05-10T05:41:10Z</dcterms:created>
  <dcterms:modified xsi:type="dcterms:W3CDTF">2025-06-02T12:57:53Z</dcterms:modified>
</cp:coreProperties>
</file>