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.fedorchuk\OneDrive\Pulpit\Targi\Karta zgłoszeniowa WTO 2025\"/>
    </mc:Choice>
  </mc:AlternateContent>
  <bookViews>
    <workbookView xWindow="0" yWindow="0" windowWidth="20490" windowHeight="7755"/>
  </bookViews>
  <sheets>
    <sheet name="Formularz A" sheetId="1" r:id="rId1"/>
    <sheet name="Formularz B" sheetId="2" r:id="rId2"/>
    <sheet name="Formularz C" sheetId="5" r:id="rId3"/>
    <sheet name="Formularz D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5" l="1"/>
  <c r="S33" i="5"/>
  <c r="S34" i="5"/>
  <c r="S31" i="5"/>
  <c r="L31" i="5"/>
  <c r="G31" i="5" l="1"/>
  <c r="G34" i="5"/>
  <c r="G33" i="5"/>
  <c r="G32" i="5"/>
  <c r="S23" i="5"/>
  <c r="S24" i="5" s="1"/>
  <c r="P35" i="1" s="1"/>
  <c r="H13" i="5" l="1"/>
  <c r="S14" i="5"/>
  <c r="O39" i="2" l="1"/>
  <c r="O38" i="2"/>
  <c r="O37" i="2"/>
  <c r="O28" i="2"/>
  <c r="O29" i="2"/>
  <c r="O30" i="2"/>
  <c r="O27" i="2"/>
  <c r="O31" i="2" l="1"/>
  <c r="O40" i="2"/>
  <c r="P16" i="2" l="1"/>
  <c r="P20" i="2"/>
  <c r="P19" i="2"/>
  <c r="P18" i="2"/>
  <c r="P17" i="2"/>
  <c r="P15" i="2"/>
  <c r="P21" i="2" l="1"/>
  <c r="P42" i="2" l="1"/>
  <c r="P33" i="1"/>
  <c r="H14" i="5"/>
  <c r="H15" i="5"/>
  <c r="H16" i="5"/>
  <c r="H17" i="5"/>
  <c r="S13" i="5"/>
  <c r="L34" i="5" l="1"/>
  <c r="L33" i="5"/>
  <c r="L32" i="5"/>
  <c r="S16" i="5"/>
  <c r="S15" i="5"/>
  <c r="Q35" i="5" l="1"/>
  <c r="P38" i="1" s="1"/>
  <c r="R17" i="5"/>
  <c r="P34" i="1" s="1"/>
  <c r="P39" i="1" l="1"/>
</calcChain>
</file>

<file path=xl/sharedStrings.xml><?xml version="1.0" encoding="utf-8"?>
<sst xmlns="http://schemas.openxmlformats.org/spreadsheetml/2006/main" count="170" uniqueCount="129">
  <si>
    <t>Poczta</t>
  </si>
  <si>
    <t>82-220 Stare Pole, ul. Marynarki Wojennej 21</t>
  </si>
  <si>
    <t>Lp.</t>
  </si>
  <si>
    <t>Zlecenie zawarte na formularzu B i C</t>
  </si>
  <si>
    <t>Wartość brutto (zł)</t>
  </si>
  <si>
    <t>1.</t>
  </si>
  <si>
    <t>2.</t>
  </si>
  <si>
    <t>3.</t>
  </si>
  <si>
    <t>4.</t>
  </si>
  <si>
    <t>5.</t>
  </si>
  <si>
    <t>6.</t>
  </si>
  <si>
    <t>Należność należy wpłacić na konto: Pomorski Ośrodek Doradztwa Rolniczego w Lubaniu</t>
  </si>
  <si>
    <t>Upoważniamy Pomorski Ośrodek Doradztwa Rolniczego w Lubaniu, Oddział w Starym Polu do wystawienia faktury</t>
  </si>
  <si>
    <t>Przesyłając niniejsze zgłoszenie zobowiązujemy się do przestrzegania warunków uczestnictwa oraz regulaminu targów – strona D Zgłoszenia, zamieszczonego na naszej stronie internetowej www.podr.pl</t>
  </si>
  <si>
    <t>PODPIS</t>
  </si>
  <si>
    <t>PIECZĘĆ FIRMY</t>
  </si>
  <si>
    <t>A</t>
  </si>
  <si>
    <t xml:space="preserve">DATA  </t>
  </si>
  <si>
    <t>ZAMÓWIENIE – WYMIENIONE CENY ZAWIERAJĄ PODATEK VAT</t>
  </si>
  <si>
    <t>STOISKO - PLAC WYSTAWOWY</t>
  </si>
  <si>
    <t>POWIERZCHNIA MODUŁU*</t>
  </si>
  <si>
    <r>
      <t>do 15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</si>
  <si>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WYPOSAŻENIE (USŁUGI) DODATKOWE</t>
  </si>
  <si>
    <t>RODZAJ OFERTY</t>
  </si>
  <si>
    <t>Liczba</t>
  </si>
  <si>
    <t>Wartość
brutto (zł)</t>
  </si>
  <si>
    <t>Namiot typu Altana 9 m2 (3 x 3)</t>
  </si>
  <si>
    <t>Parking poza stoiskiem</t>
  </si>
  <si>
    <t>samochód osobowy</t>
  </si>
  <si>
    <t>samochód ciężarowy</t>
  </si>
  <si>
    <t>RAZEM</t>
  </si>
  <si>
    <t>Liczba
modułów</t>
  </si>
  <si>
    <t>Cena brutto (zł)</t>
  </si>
  <si>
    <t>Cena modułu brutto (zł)</t>
  </si>
  <si>
    <t>Reklama z kasety</t>
  </si>
  <si>
    <t>KOSZT BRUTTO REKLAMY W RADIO TARGÓW RAZEM</t>
  </si>
  <si>
    <t>Liczba emisji razem</t>
  </si>
  <si>
    <t>Na podstawie katalogu</t>
  </si>
  <si>
    <t>Wg dostarczonej informacji</t>
  </si>
  <si>
    <t>B</t>
  </si>
  <si>
    <t>e-mail:</t>
  </si>
  <si>
    <t>Data</t>
  </si>
  <si>
    <t>RAZEM WYŻYWIENIE</t>
  </si>
  <si>
    <t>D</t>
  </si>
  <si>
    <r>
      <t>30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</si>
  <si>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60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</si>
  <si>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90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</si>
  <si>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*modułów nie można dzielić</t>
  </si>
  <si>
    <t>WYŻYWIENIE (ceny brutto – wliczony VAT 8%)</t>
  </si>
  <si>
    <t>OBIAD</t>
  </si>
  <si>
    <t>KOLACJA</t>
  </si>
  <si>
    <t>ŚNIADANIE</t>
  </si>
  <si>
    <t>Wartość brutto(zł)</t>
  </si>
  <si>
    <t>OSOBA FIZYCZNA (nie prowadząca działalności gospodarczej)</t>
  </si>
  <si>
    <t>Energia elektryczna na stoisku 230 V (max 2kW)</t>
  </si>
  <si>
    <t>Energia elektryczna na stoisku 380 V</t>
  </si>
  <si>
    <t>Krzesło</t>
  </si>
  <si>
    <t>Stół szkolny</t>
  </si>
  <si>
    <t>Stół ogrodowy</t>
  </si>
  <si>
    <t>C</t>
  </si>
  <si>
    <t xml:space="preserve">ZGŁOSZENIE UCZESTNICTWA </t>
  </si>
  <si>
    <t>Wyposażenie i usługi dodatkowe (strona C, tab. 2)</t>
  </si>
  <si>
    <t>BLOK DLA FIRM</t>
  </si>
  <si>
    <t>Zaznaczyć blok wystawowy:</t>
  </si>
  <si>
    <t>Maszyny, urządzenia i narzędzia rolnicze</t>
  </si>
  <si>
    <t>Chemia w rolnictwie</t>
  </si>
  <si>
    <t>Budownictwo</t>
  </si>
  <si>
    <t>Samochody osobowe i dostawcze</t>
  </si>
  <si>
    <t>Ekologia i ochrona środowiska</t>
  </si>
  <si>
    <t>Informacja i usługi (banki, agencje, samorządy, prasa itp.)</t>
  </si>
  <si>
    <t>Rzemiosło (meble i ozdoby ogrodowe, wiklina itp.)</t>
  </si>
  <si>
    <t>Inne</t>
  </si>
  <si>
    <r>
      <t>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</si>
  <si>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100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</si>
  <si>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250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</si>
  <si>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500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</si>
  <si>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BLOK OGRODNICTWO-SZKÓŁKARSTWO</t>
  </si>
  <si>
    <t>Liczba 
modułów</t>
  </si>
  <si>
    <t>Cena modułu     brutto (zł)</t>
  </si>
  <si>
    <t>BLOK PRZETWÓRSTWO SPOŻYWCZE</t>
  </si>
  <si>
    <t>SZEROKOŚĆ STANOWISKA (mb)</t>
  </si>
  <si>
    <t>do 3,0</t>
  </si>
  <si>
    <t>do 4,5</t>
  </si>
  <si>
    <t>do 6,0</t>
  </si>
  <si>
    <t>Pomorski Ośrodek Doradztwa Rolniczego w Lubaniu, Oddział Stare Pole,</t>
  </si>
  <si>
    <r>
      <t>Wyrażamy zgodę na wykorzystanie wizerunku w związku z nagrywaniem materiałów video oraz fotografowaniem przebiegu imprezy</t>
    </r>
    <r>
      <rPr>
        <b/>
        <sz val="11"/>
        <color rgb="FF000000"/>
        <rFont val="Verdana"/>
        <family val="2"/>
        <charset val="238"/>
      </rPr>
      <t xml:space="preserve"> </t>
    </r>
  </si>
  <si>
    <t>Firma:</t>
  </si>
  <si>
    <t>Adres:</t>
  </si>
  <si>
    <t>Kod:</t>
  </si>
  <si>
    <t>Telefon:</t>
  </si>
  <si>
    <t>Fax:</t>
  </si>
  <si>
    <r>
      <rPr>
        <b/>
        <u/>
        <sz val="10"/>
        <color theme="1"/>
        <rFont val="Calibri"/>
        <family val="2"/>
        <charset val="238"/>
        <scheme val="minor"/>
      </rPr>
      <t xml:space="preserve">Instrukcje:
</t>
    </r>
    <r>
      <rPr>
        <sz val="10"/>
        <color theme="1"/>
        <rFont val="Calibri"/>
        <family val="2"/>
        <charset val="238"/>
        <scheme val="minor"/>
      </rPr>
      <t>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  <r>
      <rPr>
        <b/>
        <u/>
        <sz val="11"/>
        <color theme="1"/>
        <rFont val="Calibri"/>
        <family val="2"/>
        <charset val="238"/>
        <scheme val="minor"/>
      </rPr>
      <t/>
    </r>
  </si>
  <si>
    <t>5 EMISJI = 90 zł brutto (zł)</t>
  </si>
  <si>
    <t>10 EMISJI = 150 zł brutto (zł)</t>
  </si>
  <si>
    <t>1 EMISJA (1min) = 25 zł brutto (zł)</t>
  </si>
  <si>
    <t>OGÓŁEM DO ZAPŁATY (suma poz. 1-5)</t>
  </si>
  <si>
    <t>Reklama w Radio Targów (strona C, tab. 3)</t>
  </si>
  <si>
    <t>x</t>
  </si>
  <si>
    <t>tel. centrala 55/270 11 11; fax 55/270 11 62, Biuro Targów: tel. 55/270 11 47;</t>
  </si>
  <si>
    <t xml:space="preserve">    </t>
  </si>
  <si>
    <t>R E G U L A M I N</t>
  </si>
  <si>
    <t xml:space="preserve">XIV  W I O S E N N E   T A R G I   O G R O D N I C Z E
STARE POLE,  26-27 KWIETNIA 2025 r.
</t>
  </si>
  <si>
    <t>STARE POLE,  26-27 KWIETNIA 2025 r.</t>
  </si>
  <si>
    <r>
      <rPr>
        <b/>
        <sz val="12"/>
        <color theme="1"/>
        <rFont val="Calibri"/>
        <family val="2"/>
        <charset val="238"/>
        <scheme val="minor"/>
      </rPr>
      <t xml:space="preserve">NR KONTA: </t>
    </r>
    <r>
      <rPr>
        <b/>
        <sz val="15"/>
        <color theme="1"/>
        <rFont val="Calibri"/>
        <family val="2"/>
        <charset val="238"/>
        <scheme val="minor"/>
      </rPr>
      <t xml:space="preserve">20 1130 1121 0006 5580 9920 0001 </t>
    </r>
    <r>
      <rPr>
        <b/>
        <sz val="12"/>
        <color theme="1"/>
        <rFont val="Calibri"/>
        <family val="2"/>
        <charset val="238"/>
        <scheme val="minor"/>
      </rPr>
      <t>z dopiskiem "WTO Stare Pole"</t>
    </r>
  </si>
  <si>
    <t>TERMIN NADSYŁANIA ZGŁOSZEŃ UPŁYWA DNIA 11 KWIETNIA 2025 r.</t>
  </si>
  <si>
    <r>
      <t xml:space="preserve"> </t>
    </r>
    <r>
      <rPr>
        <b/>
        <u/>
        <sz val="10"/>
        <color theme="1"/>
        <rFont val="Calibri"/>
        <family val="2"/>
        <charset val="238"/>
        <scheme val="minor"/>
      </rPr>
      <t xml:space="preserve">Wyrażamy zgodę na następujące warunki płatności:   </t>
    </r>
    <r>
      <rPr>
        <sz val="10"/>
        <color theme="1"/>
        <rFont val="Calibri"/>
        <family val="2"/>
        <charset val="238"/>
        <scheme val="minor"/>
      </rPr>
      <t xml:space="preserve">       A. Wpłata 100% wartości brutto zamówienia równolegle z podpisaniem zgłoszenia (potwierdzenie wpłaty prosimy wysłać faxem/e-mailem).                                                                B. Na przelewie należy koniecznie umieścić dopisek „WTO Stare Pole”.                                                                                                                                                                                                       C. Faktury będą wystawiane po dokonaniu wpłaty na konto Organizatora.</t>
    </r>
  </si>
  <si>
    <t>XIV  W I O S E N N E   T A R G I   O G R O D N I C Z E</t>
  </si>
  <si>
    <t>Liczba emisji
w dniu 26.04</t>
  </si>
  <si>
    <t>ZAMÓWIENIE REKLAMY W RADIO TARGÓW**</t>
  </si>
  <si>
    <r>
      <t>Energia elektryczna tylko do kasy fiskalnej 230 V do 100 W</t>
    </r>
    <r>
      <rPr>
        <b/>
        <sz val="12"/>
        <color rgb="FFC00000"/>
        <rFont val="Calibri"/>
        <family val="2"/>
        <charset val="238"/>
        <scheme val="minor"/>
      </rPr>
      <t>*</t>
    </r>
  </si>
  <si>
    <t>Zakwaterowanie (tymczasowo nie oferujemy noclegów w naszym hotelu)</t>
  </si>
  <si>
    <t>* ORGANIZATOR NIE ZAPEWNIA PRĄDU DO STOISKA.                                                                                                     PRĄD TYLKO Z WYZNACZONYCH PUNKTÓW NA TERENIE TARGÓW
(Wystawca sam zabezpiecza sobie odpowiednie i zgodne z normami okablowanie do punktu poboru prądu - max. odległość 30 m)</t>
  </si>
  <si>
    <t>Liczba emisji
w dniu 27.04</t>
  </si>
  <si>
    <t>Wyżywienie (strona C, tab. 4)</t>
  </si>
  <si>
    <r>
      <rPr>
        <b/>
        <sz val="9"/>
        <color theme="1"/>
        <rFont val="Calibri"/>
        <family val="2"/>
        <charset val="238"/>
        <scheme val="minor"/>
      </rPr>
      <t xml:space="preserve"> I. Organizator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>Pomorski Ośrodek Doradztwa Rolniczego w Lubaniu, Oddział w Starym Polu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82-220 Stare Pole
tel. 55/ 270 11 11; fax (55) 270 11 62
www.podr.pl; e-mail: starepole@podr.pl
</t>
    </r>
    <r>
      <rPr>
        <b/>
        <sz val="9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1. Warunkiem udziału w Targach jest przesłanie na adres Organizatora do dnia 11 kwietnia wypełnionych Formularzy „A”; „B” i „C”; stanowiących Umowę - Zgłoszenie. W przypadku zgłoszenia elektronicznego wystarczy podać datę i dane osobowe (imię i nazwisko) na dole formularza A i wysłać go z oficjalnej poczty elektronicznej na e-mail Biura targów.  W przypadku pisma odręcznego podpisane formularze należy zeskanować i przesłać faksem/mailem.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takie wymienione materiały video lub fotografie były używane przez organizatora we wszelkich produkcjach, prezentacjach, reklamach, relacjach – wewnętrznych i zewnętrznych bez ograniczeń czasowych i lokalizacyjnych.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 xml:space="preserve">IV. Usługi
</t>
    </r>
  </si>
  <si>
    <t>Przedstawiciel na targach:</t>
  </si>
  <si>
    <t>ODDZIAŁ STARE POLE</t>
  </si>
  <si>
    <t xml:space="preserve"> NIP</t>
  </si>
  <si>
    <t>PESEL</t>
  </si>
  <si>
    <t>Stoisko - plac wystawowy                                  (strona B, tab. A/ tab.B/ tab.C )</t>
  </si>
  <si>
    <t>Szczegółowych informacji udziela Marta Milewska, tel. 797 010 623, e-mail: m.milewska@podr.pl</t>
  </si>
  <si>
    <t>Szczegółowych informacji udziela Teresa Jóźwik, tel. 501 836 807, e-mail: t.jozwik@podr.pl</t>
  </si>
  <si>
    <r>
      <rPr>
        <u/>
        <sz val="13"/>
        <color theme="1"/>
        <rFont val="Calibri"/>
        <family val="2"/>
        <charset val="238"/>
        <scheme val="minor"/>
      </rPr>
      <t>Komisarz Targów:</t>
    </r>
    <r>
      <rPr>
        <sz val="13"/>
        <color theme="1"/>
        <rFont val="Calibri"/>
        <family val="2"/>
        <charset val="238"/>
        <scheme val="minor"/>
      </rPr>
      <t xml:space="preserve"> </t>
    </r>
    <r>
      <rPr>
        <b/>
        <sz val="13"/>
        <color theme="1"/>
        <rFont val="Calibri"/>
        <family val="2"/>
        <charset val="238"/>
        <scheme val="minor"/>
      </rPr>
      <t>Marek Turlej, tel. 55/270 11 11, tel. kom. 797 010 692</t>
    </r>
  </si>
  <si>
    <r>
      <t xml:space="preserve">1. Opłata za stoisko (Formularz A, pkt. 1 zamówienia)
obejmuje wyłącznie najem powierzchni wystawienniczej.
2. Na wniosek Wystawcy, za dodatkową opłatą,
Organizator zapewnia uzupełniający pakiet usług i
wyposażenia (Formularz A, pkt. od 2 do 5) określonych
w Formularzu „B”.
</t>
    </r>
    <r>
      <rPr>
        <b/>
        <sz val="9"/>
        <color theme="1"/>
        <rFont val="Calibri"/>
        <family val="2"/>
        <charset val="238"/>
        <scheme val="minor"/>
      </rPr>
      <t>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
bankowe Organizatora należności w wysokości
i formie określonej w Umowie - Zgłoszeniu lub
wpłacenie w kasie Organizatora.
</t>
    </r>
    <r>
      <rPr>
        <b/>
        <sz val="9"/>
        <color theme="1"/>
        <rFont val="Calibri"/>
        <family val="2"/>
        <charset val="238"/>
        <scheme val="minor"/>
      </rPr>
      <t>VI. Odwołanie uczestnictwa</t>
    </r>
    <r>
      <rPr>
        <sz val="7.5"/>
        <color theme="1"/>
        <rFont val="Calibri"/>
        <family val="2"/>
        <charset val="238"/>
        <scheme val="minor"/>
      </rPr>
      <t xml:space="preserve">
1. Rezygnacja z udziału w Targach wymaga formy
pisemnej pod rygorem nieważności. Za datę odwołania
uczestnictwa uważa się datę wpływu pisma do
Organizatora.
2. Rezygnacja z uczestnictwa w Targach w terminie
krótszym niż 7 dni przed datą rozpoczęcia Targów lub
niezgłoszenie się na Targi bez uprzedniego powiadomienia Organizatora o odwołaniu uczestnictwa, powoduje obowiązek zapłaty 100% wartości Umowy - Zgłoszenia.
</t>
    </r>
    <r>
      <rPr>
        <b/>
        <sz val="9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
Wystawcy, który zgłosił swój udział na podstawie
dostarczonej Umowy - Zgłoszenia.
2. Podnajem stoiska przez Wystawcę innym podmiotom
może nastąpić wyłącznie za zgodą Organizatora, po
przedstawieniu pisemnego wniosku.
3. Dodatkowa opłata z tytułu poddzierżawienia stoiska
wynosi 50% wartości opłaty za zamówione stoisko i
jego wyposażenie.</t>
    </r>
  </si>
  <si>
    <t>1) administratorem Pani/Pana danych osobowych jest PODR w Lubaniu z siedzibą w Lubaniu, ul. Tadeusza Maderskiego 3, 83-422 Nowy Barkoczyn;
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 oraz  na stronie www.podr.pl.</t>
  </si>
  <si>
    <r>
      <rPr>
        <b/>
        <sz val="9"/>
        <color theme="1"/>
        <rFont val="Calibri"/>
        <family val="2"/>
        <charset val="238"/>
        <scheme val="minor"/>
      </rPr>
      <t>X. Zasady użytkowania samochodów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na terenie Targów</t>
    </r>
    <r>
      <rPr>
        <sz val="7.5"/>
        <color theme="1"/>
        <rFont val="Calibri"/>
        <family val="2"/>
        <charset val="238"/>
        <scheme val="minor"/>
      </rPr>
      <t xml:space="preserve">
1. Zabrania się Wystawcom poruszania samochodami
podczasTargów.
2. Pozostawienie samochodu na stoisku wymaga
wcześniejszego uzgodnienia z Organizatorem.
</t>
    </r>
    <r>
      <rPr>
        <b/>
        <sz val="9"/>
        <color theme="1"/>
        <rFont val="Calibri"/>
        <family val="2"/>
        <charset val="238"/>
        <scheme val="minor"/>
      </rPr>
      <t>XI. Reklama</t>
    </r>
    <r>
      <rPr>
        <sz val="7.5"/>
        <color theme="1"/>
        <rFont val="Calibri"/>
        <family val="2"/>
        <charset val="238"/>
        <scheme val="minor"/>
      </rPr>
      <t xml:space="preserve">
1. Wystawca ma prawo reklamowania swoich towarów  wyłącznie na terenie stoiska, nie utrudniając pracy innych  Wystawców.
2. Umieszczenie reklamy i materiałów promocyjnych
poza stoiskiem wymaga zgody Organizatora i 
dodatkowej opłaty. Za treść reklamy odpowiada
 Wystawca.
3. Użycie sprzętu do nagłaśniania oraz pokaz pracy
 sprzętu na stoisku może nastąpić tylko za zgodą
 i po uzgodnieniu z Organizatorem.
</t>
    </r>
    <r>
      <rPr>
        <b/>
        <sz val="9"/>
        <color theme="1"/>
        <rFont val="Calibri"/>
        <family val="2"/>
        <charset val="238"/>
        <scheme val="minor"/>
      </rPr>
      <t>XII. Ubezpieczenie, ochrona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 ubezpieczenie mienia we własnym
zakresie oraz zawarcie stosownej polisy OC.                                            3. Za codzienny nadzór i ochronę stoiska odpowiedzialny jest Wystawca.
4. Organizator nie odpowiada za mienie pozostawione na stoisku opuszczonym chwilowo przez Wystawcę.                                                                                    5. Po zamknięciu dnia targowego organizator i firma ochroniarska odpowiada za ogólne bezpieczeństwo na terenie targów.</t>
    </r>
  </si>
  <si>
    <r>
      <t xml:space="preserve">
6. Organizator nie odpowiada za szkody spowodowane kradzieżą, ogniem, wichurą, uderzeniem pioruna, eksplozją, zalaniem wodą, przerwą w dostawie prądu oraz przyczynami niezależnymi od Organizatora.
7. Organizator nie odpowiada za pogorszenie
warunków wystawienniczych (jakość nawierzchni stoisk i dróg dojazdowych) wynikających z nadmiernych opadów deszczu.
8. Organizator nie odpowiada za zmianę organizacji Targów, ich odwołanie i przerwanie oraz zmiany warunków organizacyjnych lub finansowych, spowodowane działaniem siły wyższej lub zarządzeniami władz państwowych.
</t>
    </r>
    <r>
      <rPr>
        <b/>
        <sz val="9"/>
        <color theme="1"/>
        <rFont val="Calibri"/>
        <family val="2"/>
        <charset val="238"/>
        <scheme val="minor"/>
      </rPr>
      <t>XIII.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
zgłaszane pisemnie do Organizatora w czasie
trwania Targów.
2. Po zakończeniu Targów zgłoszone reklamacje nie będą uwzględnione.
</t>
    </r>
    <r>
      <rPr>
        <b/>
        <sz val="9"/>
        <color theme="1"/>
        <rFont val="Calibri"/>
        <family val="2"/>
        <charset val="238"/>
        <scheme val="minor"/>
      </rPr>
      <t>XIV.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Formularzy „A”, „B”  i  „C” następuje przyjęcie warunków niniejszego regulaminu.                                                                             2. Zgłoszenie uczestnictwa w Targach, spełniające wszystkie warunki określone w niniejszym regulaminie, powoduje  zobowiązanie Wystawcy i jego personel do przestrzegania wewnętrznych przepisów porządkowych Targów, podporządkowania się decyzjom Organizatora podczas trwania Targów, a także przestrzegania wszelkich innych ustaleń pomiędzy Wystawcą a Organizatorem.                                                                3. Zgodnie z art.13 ogólnego rozporządzenia o ochronie danych osobowych z dnia 27 kwietnia 2016 r. (Dz. Urz. UE L 119.1 z 4.05.2016 r. informujemy iż:                                                                </t>
    </r>
  </si>
  <si>
    <r>
      <rPr>
        <b/>
        <sz val="9"/>
        <color theme="1"/>
        <rFont val="Calibri"/>
        <family val="2"/>
        <charset val="238"/>
        <scheme val="minor"/>
      </rPr>
      <t>VIII.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
organizacyjno-technicznych terenu Targów, projektu
zagospodarowania powierzchni wystawienniczej
i ewentualnych wniosków Wystawcy, realizowanych
w miarę możliwości Organizatora.
2. Wszelkie szkody i braki powstałe w wyniku
użytkowania stoiska pokrywa Wystawca.
3. Zabrania się dokonywania wykopów, wbijania
pali i innych elementów powyżej 30 cm głębokości
bez zgody Organizatora.
4. Organizator nie zapewnia prądu do stoiska. Prąd tylko z wyznaczonych punktów na terenie targów. (Wystawca sam zabezpiecza sobie odpowiednie i zgodne z normami okablowanie do punktu poboru prądu - max. odległość 30 m).
5. Po zakończeniu Targów Wystawca pozostawia
stoisko uprzątnięte.
</t>
    </r>
    <r>
      <rPr>
        <b/>
        <sz val="9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przygotowania
stoiska do godz. 8.00 w dniu rozpoczęcia Targów.
2. Rozładunek i załadunek towarów. Wystawca
wykonuje we własnym zakresie i na własny koszt.
3. Towary nie mogą utrudniać lub uniemożliwiać
przemieszczania się uczestników Targów.
4. Wystawca jest zobowiązany dopilnować przestrzegania na stoisku wszelkich przepisów  BHP,
handlowych, sanitarnych, zdrowotnych, p-poż.,
policyjnych i innych.
5. Wystawca zobowiązany jest zabezpieczyć
fachową obsługę stoiska.
6. Stoisko czynne jest w godz. 9 – 17 w pierwszym
i w drugim dniu Targów.
7. Likwidację stoiska można rozpocząć ostatniego
dnia Targów po godz. 17.00, a zakończyć należy do godziny 22.00. Jeżeli  Wystawca potrzebuje więcej czasu na likwidację stoiska, zobowiązany jest zgłosić to do Organizatora.</t>
    </r>
  </si>
  <si>
    <t>n a s z a  s t r o n a: www.podr.pl; e-mail: targistarepole@podr.pl;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</si>
</sst>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Verdan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rgb="FF065A16"/>
      <name val="Calibri"/>
      <family val="2"/>
      <charset val="238"/>
      <scheme val="minor"/>
    </font>
    <font>
      <u/>
      <sz val="13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65A1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Fill="1" applyBorder="1" applyAlignment="1"/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6" fillId="0" borderId="11" xfId="0" applyFont="1" applyBorder="1" applyAlignment="1">
      <alignment wrapText="1"/>
    </xf>
    <xf numFmtId="0" fontId="6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9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8" xfId="0" applyBorder="1"/>
    <xf numFmtId="0" fontId="0" fillId="0" borderId="5" xfId="0" applyBorder="1"/>
    <xf numFmtId="0" fontId="0" fillId="0" borderId="7" xfId="0" applyBorder="1" applyAlignment="1">
      <alignment wrapText="1"/>
    </xf>
    <xf numFmtId="0" fontId="0" fillId="0" borderId="6" xfId="0" applyBorder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3" xfId="0" applyBorder="1"/>
    <xf numFmtId="0" fontId="15" fillId="0" borderId="8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0" fillId="0" borderId="2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8" borderId="0" xfId="0" applyFill="1"/>
    <xf numFmtId="0" fontId="0" fillId="8" borderId="0" xfId="0" applyFill="1" applyBorder="1"/>
    <xf numFmtId="0" fontId="0" fillId="8" borderId="0" xfId="0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0" xfId="0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0" fillId="8" borderId="0" xfId="0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9" fillId="8" borderId="0" xfId="0" applyFont="1" applyFill="1" applyBorder="1" applyAlignment="1">
      <alignment vertical="center"/>
    </xf>
    <xf numFmtId="0" fontId="5" fillId="8" borderId="0" xfId="0" applyFont="1" applyFill="1" applyAlignment="1">
      <alignment vertical="center"/>
    </xf>
    <xf numFmtId="0" fontId="21" fillId="8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14" fillId="8" borderId="0" xfId="0" applyFont="1" applyFill="1" applyBorder="1" applyAlignment="1">
      <alignment horizontal="distributed" vertical="center" wrapText="1"/>
    </xf>
    <xf numFmtId="0" fontId="12" fillId="8" borderId="0" xfId="0" applyFont="1" applyFill="1" applyBorder="1" applyAlignment="1">
      <alignment vertical="top" wrapText="1"/>
    </xf>
    <xf numFmtId="0" fontId="12" fillId="8" borderId="0" xfId="0" applyFont="1" applyFill="1" applyBorder="1" applyAlignment="1">
      <alignment vertical="top"/>
    </xf>
    <xf numFmtId="0" fontId="0" fillId="8" borderId="0" xfId="0" applyFill="1" applyAlignment="1">
      <alignment vertical="top"/>
    </xf>
    <xf numFmtId="0" fontId="0" fillId="8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3" fillId="8" borderId="0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8" borderId="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8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8" borderId="0" xfId="0" applyFill="1" applyBorder="1" applyAlignment="1">
      <alignment vertical="center"/>
    </xf>
    <xf numFmtId="0" fontId="7" fillId="9" borderId="1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14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2" borderId="11" xfId="0" applyFont="1" applyFill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15" fillId="0" borderId="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protection locked="0"/>
    </xf>
    <xf numFmtId="0" fontId="8" fillId="2" borderId="13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13" xfId="0" applyFont="1" applyFill="1" applyBorder="1" applyAlignment="1" applyProtection="1">
      <alignment wrapText="1"/>
      <protection locked="0"/>
    </xf>
    <xf numFmtId="0" fontId="8" fillId="2" borderId="11" xfId="0" applyFont="1" applyFill="1" applyBorder="1" applyAlignment="1" applyProtection="1">
      <alignment horizontal="left"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8" fillId="2" borderId="13" xfId="0" applyFont="1" applyFill="1" applyBorder="1" applyAlignment="1" applyProtection="1">
      <alignment horizontal="left" wrapText="1"/>
      <protection locked="0"/>
    </xf>
    <xf numFmtId="0" fontId="8" fillId="2" borderId="5" xfId="0" applyFont="1" applyFill="1" applyBorder="1" applyAlignment="1" applyProtection="1">
      <alignment horizontal="left" wrapText="1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8" fillId="2" borderId="7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vertical="center"/>
    </xf>
    <xf numFmtId="0" fontId="8" fillId="2" borderId="11" xfId="0" applyFont="1" applyFill="1" applyBorder="1" applyAlignment="1" applyProtection="1">
      <alignment wrapText="1"/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2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2" borderId="6" xfId="0" applyFont="1" applyFill="1" applyBorder="1" applyAlignment="1" applyProtection="1">
      <alignment wrapText="1"/>
      <protection locked="0"/>
    </xf>
    <xf numFmtId="0" fontId="8" fillId="0" borderId="12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0" fillId="9" borderId="16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18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2" borderId="11" xfId="0" applyFont="1" applyFill="1" applyBorder="1" applyAlignment="1" applyProtection="1">
      <alignment vertical="center" wrapText="1"/>
      <protection locked="0"/>
    </xf>
    <xf numFmtId="0" fontId="0" fillId="2" borderId="13" xfId="0" applyFont="1" applyFill="1" applyBorder="1" applyAlignment="1" applyProtection="1">
      <alignment vertical="center" wrapText="1"/>
      <protection locked="0"/>
    </xf>
    <xf numFmtId="0" fontId="0" fillId="0" borderId="17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6" fillId="0" borderId="21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 wrapText="1"/>
    </xf>
    <xf numFmtId="0" fontId="6" fillId="0" borderId="23" xfId="0" applyFont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8" borderId="0" xfId="0" applyFill="1" applyBorder="1" applyAlignment="1">
      <alignment vertical="center" wrapText="1"/>
    </xf>
    <xf numFmtId="0" fontId="0" fillId="8" borderId="0" xfId="0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 applyProtection="1">
      <alignment vertical="center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" fontId="9" fillId="0" borderId="11" xfId="0" applyNumberFormat="1" applyFont="1" applyBorder="1" applyAlignment="1" applyProtection="1">
      <alignment horizontal="center" vertical="center" wrapText="1"/>
    </xf>
    <xf numFmtId="1" fontId="0" fillId="0" borderId="13" xfId="0" applyNumberFormat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9" borderId="16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7" fillId="9" borderId="24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vertical="center"/>
    </xf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7" fillId="9" borderId="0" xfId="0" applyFont="1" applyFill="1" applyAlignment="1">
      <alignment horizontal="center" vertical="center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12</xdr:row>
      <xdr:rowOff>47625</xdr:rowOff>
    </xdr:from>
    <xdr:to>
      <xdr:col>4</xdr:col>
      <xdr:colOff>89514</xdr:colOff>
      <xdr:row>18</xdr:row>
      <xdr:rowOff>173358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543050"/>
          <a:ext cx="2099289" cy="1335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tabSelected="1" zoomScaleNormal="100" workbookViewId="0">
      <selection activeCell="S32" sqref="S32"/>
    </sheetView>
  </sheetViews>
  <sheetFormatPr defaultRowHeight="15" x14ac:dyDescent="0.25"/>
  <cols>
    <col min="1" max="1" width="0.7109375" customWidth="1"/>
    <col min="2" max="2" width="0.5703125" customWidth="1"/>
    <col min="3" max="3" width="25.28515625" customWidth="1"/>
    <col min="4" max="4" width="6.7109375" customWidth="1"/>
    <col min="5" max="5" width="4.28515625" customWidth="1"/>
    <col min="6" max="6" width="0.7109375" customWidth="1"/>
    <col min="7" max="7" width="5.7109375" customWidth="1"/>
    <col min="8" max="9" width="0.7109375" customWidth="1"/>
    <col min="10" max="10" width="1.140625" customWidth="1"/>
    <col min="11" max="11" width="3.5703125" customWidth="1"/>
    <col min="12" max="12" width="10.140625" customWidth="1"/>
    <col min="13" max="13" width="9.28515625" customWidth="1"/>
    <col min="14" max="14" width="7.28515625" customWidth="1"/>
    <col min="15" max="15" width="13.140625" customWidth="1"/>
    <col min="16" max="16" width="5.28515625" customWidth="1"/>
    <col min="17" max="17" width="5.140625" customWidth="1"/>
    <col min="18" max="18" width="0.85546875" customWidth="1"/>
  </cols>
  <sheetData>
    <row r="1" spans="1:18" ht="4.5" customHeight="1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2.25" customHeight="1" x14ac:dyDescent="0.25">
      <c r="A2" s="76"/>
      <c r="B2" s="5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50"/>
      <c r="R2" s="76"/>
    </row>
    <row r="3" spans="1:18" ht="20.25" customHeight="1" x14ac:dyDescent="0.25">
      <c r="A3" s="76"/>
      <c r="B3" s="56"/>
      <c r="C3" s="151" t="s">
        <v>101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2"/>
      <c r="R3" s="76"/>
    </row>
    <row r="4" spans="1:18" ht="20.25" customHeight="1" x14ac:dyDescent="0.25">
      <c r="A4" s="76"/>
      <c r="B4" s="56"/>
      <c r="C4" s="153" t="s">
        <v>102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2"/>
      <c r="R4" s="76"/>
    </row>
    <row r="5" spans="1:18" ht="3" customHeight="1" x14ac:dyDescent="0.25">
      <c r="A5" s="76"/>
      <c r="B5" s="57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8"/>
      <c r="R5" s="76"/>
    </row>
    <row r="6" spans="1:18" ht="5.25" customHeight="1" x14ac:dyDescent="0.25">
      <c r="A6" s="76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6"/>
    </row>
    <row r="7" spans="1:18" ht="3" customHeight="1" x14ac:dyDescent="0.25">
      <c r="A7" s="76"/>
      <c r="B7" s="54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55"/>
      <c r="R7" s="76"/>
    </row>
    <row r="8" spans="1:18" ht="19.5" customHeight="1" x14ac:dyDescent="0.25">
      <c r="A8" s="76"/>
      <c r="B8" s="56"/>
      <c r="C8" s="154" t="s">
        <v>60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5"/>
      <c r="R8" s="76"/>
    </row>
    <row r="9" spans="1:18" ht="3.75" customHeight="1" x14ac:dyDescent="0.35">
      <c r="A9" s="76"/>
      <c r="B9" s="57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  <c r="R9" s="76"/>
    </row>
    <row r="10" spans="1:18" ht="4.5" customHeight="1" x14ac:dyDescent="0.35">
      <c r="A10" s="76"/>
      <c r="B10" s="7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76"/>
    </row>
    <row r="11" spans="1:18" ht="15.75" x14ac:dyDescent="0.25">
      <c r="A11" s="76"/>
      <c r="C11" s="1"/>
      <c r="D11" s="1"/>
      <c r="E11" s="1"/>
      <c r="F11" s="78"/>
      <c r="G11" s="156" t="s">
        <v>86</v>
      </c>
      <c r="H11" s="157"/>
      <c r="I11" s="157"/>
      <c r="J11" s="157"/>
      <c r="K11" s="157"/>
      <c r="L11" s="162"/>
      <c r="M11" s="163"/>
      <c r="N11" s="163"/>
      <c r="O11" s="163"/>
      <c r="P11" s="163"/>
      <c r="Q11" s="164"/>
      <c r="R11" s="76"/>
    </row>
    <row r="12" spans="1:18" ht="15.75" x14ac:dyDescent="0.25">
      <c r="A12" s="76"/>
      <c r="C12" s="1"/>
      <c r="D12" s="1"/>
      <c r="E12" s="1"/>
      <c r="F12" s="78"/>
      <c r="G12" s="165"/>
      <c r="H12" s="166"/>
      <c r="I12" s="166"/>
      <c r="J12" s="166"/>
      <c r="K12" s="166"/>
      <c r="L12" s="166"/>
      <c r="M12" s="166"/>
      <c r="N12" s="166"/>
      <c r="O12" s="166"/>
      <c r="P12" s="166"/>
      <c r="Q12" s="167"/>
      <c r="R12" s="76"/>
    </row>
    <row r="13" spans="1:18" ht="15.75" x14ac:dyDescent="0.25">
      <c r="A13" s="76"/>
      <c r="C13" s="1"/>
      <c r="D13" s="1"/>
      <c r="E13" s="1"/>
      <c r="F13" s="78"/>
      <c r="G13" s="168"/>
      <c r="H13" s="169"/>
      <c r="I13" s="169"/>
      <c r="J13" s="169"/>
      <c r="K13" s="169"/>
      <c r="L13" s="169"/>
      <c r="M13" s="169"/>
      <c r="N13" s="169"/>
      <c r="O13" s="169"/>
      <c r="P13" s="169"/>
      <c r="Q13" s="170"/>
      <c r="R13" s="76"/>
    </row>
    <row r="14" spans="1:18" ht="15.75" x14ac:dyDescent="0.25">
      <c r="A14" s="76"/>
      <c r="C14" s="1"/>
      <c r="D14" s="1"/>
      <c r="E14" s="1"/>
      <c r="F14" s="78"/>
      <c r="G14" s="156" t="s">
        <v>87</v>
      </c>
      <c r="H14" s="171"/>
      <c r="I14" s="171"/>
      <c r="J14" s="171"/>
      <c r="K14" s="171"/>
      <c r="L14" s="161"/>
      <c r="M14" s="159"/>
      <c r="N14" s="159"/>
      <c r="O14" s="159"/>
      <c r="P14" s="159"/>
      <c r="Q14" s="160"/>
      <c r="R14" s="76"/>
    </row>
    <row r="15" spans="1:18" ht="15.75" x14ac:dyDescent="0.25">
      <c r="A15" s="76"/>
      <c r="C15" s="1"/>
      <c r="D15" s="1"/>
      <c r="E15" s="1"/>
      <c r="F15" s="78"/>
      <c r="G15" s="172"/>
      <c r="H15" s="163"/>
      <c r="I15" s="163"/>
      <c r="J15" s="163"/>
      <c r="K15" s="163"/>
      <c r="L15" s="163"/>
      <c r="M15" s="163"/>
      <c r="N15" s="163"/>
      <c r="O15" s="163"/>
      <c r="P15" s="163"/>
      <c r="Q15" s="164"/>
      <c r="R15" s="76"/>
    </row>
    <row r="16" spans="1:18" ht="15.75" x14ac:dyDescent="0.25">
      <c r="A16" s="76"/>
      <c r="C16" s="1"/>
      <c r="D16" s="1"/>
      <c r="E16" s="1"/>
      <c r="F16" s="78"/>
      <c r="G16" s="172"/>
      <c r="H16" s="163"/>
      <c r="I16" s="163"/>
      <c r="J16" s="163"/>
      <c r="K16" s="163"/>
      <c r="L16" s="163"/>
      <c r="M16" s="163"/>
      <c r="N16" s="163"/>
      <c r="O16" s="163"/>
      <c r="P16" s="163"/>
      <c r="Q16" s="164"/>
      <c r="R16" s="76"/>
    </row>
    <row r="17" spans="1:18" ht="16.5" customHeight="1" x14ac:dyDescent="0.25">
      <c r="A17" s="76"/>
      <c r="C17" s="1"/>
      <c r="D17" s="1"/>
      <c r="E17" s="1"/>
      <c r="F17" s="78"/>
      <c r="G17" s="35" t="s">
        <v>88</v>
      </c>
      <c r="H17" s="173"/>
      <c r="I17" s="148"/>
      <c r="J17" s="148"/>
      <c r="K17" s="148"/>
      <c r="L17" s="148"/>
      <c r="M17" s="148"/>
      <c r="N17" s="12" t="s">
        <v>0</v>
      </c>
      <c r="O17" s="158"/>
      <c r="P17" s="159"/>
      <c r="Q17" s="160"/>
      <c r="R17" s="76"/>
    </row>
    <row r="18" spans="1:18" ht="15.75" x14ac:dyDescent="0.25">
      <c r="A18" s="76"/>
      <c r="C18" s="1"/>
      <c r="D18" s="1"/>
      <c r="E18" s="1"/>
      <c r="F18" s="78"/>
      <c r="G18" s="156" t="s">
        <v>89</v>
      </c>
      <c r="H18" s="171"/>
      <c r="I18" s="171"/>
      <c r="J18" s="171"/>
      <c r="K18" s="171"/>
      <c r="L18" s="161"/>
      <c r="M18" s="159"/>
      <c r="N18" s="12" t="s">
        <v>90</v>
      </c>
      <c r="O18" s="158"/>
      <c r="P18" s="159"/>
      <c r="Q18" s="160"/>
      <c r="R18" s="76"/>
    </row>
    <row r="19" spans="1:18" ht="15.75" x14ac:dyDescent="0.25">
      <c r="A19" s="76"/>
      <c r="C19" s="1"/>
      <c r="D19" s="1"/>
      <c r="E19" s="1"/>
      <c r="F19" s="78"/>
      <c r="G19" s="174" t="s">
        <v>115</v>
      </c>
      <c r="H19" s="175"/>
      <c r="I19" s="175"/>
      <c r="J19" s="175"/>
      <c r="K19" s="175"/>
      <c r="L19" s="175"/>
      <c r="M19" s="175"/>
      <c r="N19" s="159"/>
      <c r="O19" s="141"/>
      <c r="P19" s="141"/>
      <c r="Q19" s="142"/>
      <c r="R19" s="76"/>
    </row>
    <row r="20" spans="1:18" ht="15.75" x14ac:dyDescent="0.25">
      <c r="A20" s="76"/>
      <c r="C20" s="96"/>
      <c r="D20" s="96"/>
      <c r="E20" s="96"/>
      <c r="F20" s="78"/>
      <c r="G20" s="181" t="s">
        <v>89</v>
      </c>
      <c r="H20" s="182"/>
      <c r="I20" s="182"/>
      <c r="J20" s="182"/>
      <c r="K20" s="182"/>
      <c r="L20" s="183"/>
      <c r="M20" s="178"/>
      <c r="N20" s="179"/>
      <c r="O20" s="179"/>
      <c r="P20" s="179"/>
      <c r="Q20" s="180"/>
      <c r="R20" s="76"/>
    </row>
    <row r="21" spans="1:18" ht="18.75" x14ac:dyDescent="0.3">
      <c r="A21" s="76"/>
      <c r="C21" s="176" t="s">
        <v>116</v>
      </c>
      <c r="D21" s="177"/>
      <c r="E21" s="177"/>
      <c r="F21" s="78"/>
      <c r="G21" s="181" t="s">
        <v>40</v>
      </c>
      <c r="H21" s="182"/>
      <c r="I21" s="182"/>
      <c r="J21" s="182"/>
      <c r="K21" s="182"/>
      <c r="L21" s="183"/>
      <c r="M21" s="178"/>
      <c r="N21" s="179"/>
      <c r="O21" s="179"/>
      <c r="P21" s="179"/>
      <c r="Q21" s="180"/>
      <c r="R21" s="76"/>
    </row>
    <row r="22" spans="1:18" ht="3.75" customHeight="1" x14ac:dyDescent="0.25">
      <c r="A22" s="76"/>
      <c r="B22" s="76"/>
      <c r="C22" s="79"/>
      <c r="D22" s="79"/>
      <c r="E22" s="79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6"/>
    </row>
    <row r="23" spans="1:18" ht="6.75" hidden="1" customHeight="1" x14ac:dyDescent="0.25">
      <c r="A23" s="7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76"/>
    </row>
    <row r="24" spans="1:18" ht="3" customHeight="1" x14ac:dyDescent="0.25">
      <c r="A24" s="76"/>
      <c r="B24" s="5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55"/>
      <c r="R24" s="76"/>
    </row>
    <row r="25" spans="1:18" ht="17.25" x14ac:dyDescent="0.3">
      <c r="A25" s="76"/>
      <c r="B25" s="56"/>
      <c r="C25" s="184" t="s">
        <v>84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5"/>
      <c r="R25" s="76"/>
    </row>
    <row r="26" spans="1:18" ht="17.25" x14ac:dyDescent="0.3">
      <c r="A26" s="76"/>
      <c r="B26" s="56"/>
      <c r="C26" s="187" t="s">
        <v>1</v>
      </c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8"/>
      <c r="R26" s="76"/>
    </row>
    <row r="27" spans="1:18" ht="17.25" x14ac:dyDescent="0.3">
      <c r="A27" s="76"/>
      <c r="B27" s="56"/>
      <c r="C27" s="187" t="s">
        <v>98</v>
      </c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8"/>
      <c r="R27" s="76"/>
    </row>
    <row r="28" spans="1:18" ht="17.25" x14ac:dyDescent="0.3">
      <c r="A28" s="76"/>
      <c r="B28" s="56"/>
      <c r="C28" s="184" t="s">
        <v>128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5"/>
      <c r="R28" s="76"/>
    </row>
    <row r="29" spans="1:18" ht="17.25" x14ac:dyDescent="0.3">
      <c r="A29" s="76"/>
      <c r="B29" s="56"/>
      <c r="C29" s="187" t="s">
        <v>122</v>
      </c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  <c r="R29" s="76"/>
    </row>
    <row r="30" spans="1:18" ht="3.75" customHeight="1" x14ac:dyDescent="0.25">
      <c r="A30" s="76"/>
      <c r="B30" s="5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8"/>
      <c r="R30" s="76"/>
    </row>
    <row r="31" spans="1:18" ht="5.25" customHeight="1" x14ac:dyDescent="0.25">
      <c r="A31" s="76"/>
      <c r="B31" s="76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6"/>
    </row>
    <row r="32" spans="1:18" ht="34.5" customHeight="1" x14ac:dyDescent="0.25">
      <c r="A32" s="76"/>
      <c r="B32" s="54"/>
      <c r="C32" s="123" t="s">
        <v>91</v>
      </c>
      <c r="D32" s="124"/>
      <c r="E32" s="124"/>
      <c r="F32" s="124"/>
      <c r="G32" s="124"/>
      <c r="H32" s="125"/>
      <c r="I32" s="78"/>
      <c r="J32" s="78"/>
      <c r="K32" s="37" t="s">
        <v>2</v>
      </c>
      <c r="L32" s="189" t="s">
        <v>3</v>
      </c>
      <c r="M32" s="131"/>
      <c r="N32" s="131"/>
      <c r="O32" s="131"/>
      <c r="P32" s="189" t="s">
        <v>4</v>
      </c>
      <c r="Q32" s="131"/>
      <c r="R32" s="76"/>
    </row>
    <row r="33" spans="1:18" ht="28.5" customHeight="1" x14ac:dyDescent="0.25">
      <c r="A33" s="76"/>
      <c r="B33" s="56"/>
      <c r="C33" s="126"/>
      <c r="D33" s="126"/>
      <c r="E33" s="126"/>
      <c r="F33" s="126"/>
      <c r="G33" s="126"/>
      <c r="H33" s="127"/>
      <c r="I33" s="80"/>
      <c r="J33" s="80"/>
      <c r="K33" s="4" t="s">
        <v>5</v>
      </c>
      <c r="L33" s="130" t="s">
        <v>119</v>
      </c>
      <c r="M33" s="131"/>
      <c r="N33" s="131"/>
      <c r="O33" s="131"/>
      <c r="P33" s="137" t="str">
        <f>IF((SUM('Formularz B'!P21)+SUM('Formularz B'!O31:P31)+SUM('Formularz B'!O40:P40))&gt;0,SUM('Formularz B'!P21)+SUM('Formularz B'!O31:P31)+SUM('Formularz B'!O40:P40)," ")</f>
        <v xml:space="preserve"> </v>
      </c>
      <c r="Q33" s="137"/>
      <c r="R33" s="76"/>
    </row>
    <row r="34" spans="1:18" ht="28.5" customHeight="1" x14ac:dyDescent="0.25">
      <c r="A34" s="76"/>
      <c r="B34" s="56"/>
      <c r="C34" s="126"/>
      <c r="D34" s="126"/>
      <c r="E34" s="126"/>
      <c r="F34" s="126"/>
      <c r="G34" s="126"/>
      <c r="H34" s="127"/>
      <c r="I34" s="99"/>
      <c r="J34" s="99"/>
      <c r="K34" s="4" t="s">
        <v>6</v>
      </c>
      <c r="L34" s="130" t="s">
        <v>61</v>
      </c>
      <c r="M34" s="131"/>
      <c r="N34" s="131"/>
      <c r="O34" s="131"/>
      <c r="P34" s="137" t="str">
        <f>IF(SUM('Formularz C'!R17:T17)&gt;0,SUM('Formularz C'!R17:T17)," ")</f>
        <v xml:space="preserve"> </v>
      </c>
      <c r="Q34" s="137"/>
      <c r="R34" s="76"/>
    </row>
    <row r="35" spans="1:18" ht="30.75" customHeight="1" x14ac:dyDescent="0.25">
      <c r="A35" s="76"/>
      <c r="B35" s="56"/>
      <c r="C35" s="126"/>
      <c r="D35" s="126"/>
      <c r="E35" s="126"/>
      <c r="F35" s="126"/>
      <c r="G35" s="126"/>
      <c r="H35" s="127"/>
      <c r="I35" s="80"/>
      <c r="J35" s="80"/>
      <c r="K35" s="4" t="s">
        <v>7</v>
      </c>
      <c r="L35" s="130" t="s">
        <v>96</v>
      </c>
      <c r="M35" s="131"/>
      <c r="N35" s="131"/>
      <c r="O35" s="131"/>
      <c r="P35" s="137" t="str">
        <f>IF(SUM('Formularz C'!S24:T27)&gt;0,SUM('Formularz C'!S24:T27)," ")</f>
        <v xml:space="preserve"> </v>
      </c>
      <c r="Q35" s="137"/>
      <c r="R35" s="76"/>
    </row>
    <row r="36" spans="1:18" ht="9.75" customHeight="1" x14ac:dyDescent="0.25">
      <c r="A36" s="76"/>
      <c r="B36" s="56"/>
      <c r="C36" s="126" t="s">
        <v>105</v>
      </c>
      <c r="D36" s="120"/>
      <c r="E36" s="120"/>
      <c r="F36" s="120"/>
      <c r="G36" s="120"/>
      <c r="H36" s="113"/>
      <c r="I36" s="80"/>
      <c r="J36" s="80"/>
      <c r="K36" s="135" t="s">
        <v>8</v>
      </c>
      <c r="L36" s="130" t="s">
        <v>110</v>
      </c>
      <c r="M36" s="136"/>
      <c r="N36" s="136"/>
      <c r="O36" s="136"/>
      <c r="P36" s="137" t="s">
        <v>97</v>
      </c>
      <c r="Q36" s="136"/>
      <c r="R36" s="76"/>
    </row>
    <row r="37" spans="1:18" ht="29.25" customHeight="1" x14ac:dyDescent="0.25">
      <c r="A37" s="76"/>
      <c r="B37" s="56"/>
      <c r="C37" s="120"/>
      <c r="D37" s="120"/>
      <c r="E37" s="120"/>
      <c r="F37" s="120"/>
      <c r="G37" s="120"/>
      <c r="H37" s="113"/>
      <c r="I37" s="80"/>
      <c r="J37" s="80"/>
      <c r="K37" s="136"/>
      <c r="L37" s="136"/>
      <c r="M37" s="136"/>
      <c r="N37" s="136"/>
      <c r="O37" s="136"/>
      <c r="P37" s="136"/>
      <c r="Q37" s="136"/>
      <c r="R37" s="76"/>
    </row>
    <row r="38" spans="1:18" ht="26.25" customHeight="1" thickBot="1" x14ac:dyDescent="0.3">
      <c r="A38" s="76"/>
      <c r="B38" s="56"/>
      <c r="C38" s="120"/>
      <c r="D38" s="120"/>
      <c r="E38" s="120"/>
      <c r="F38" s="120"/>
      <c r="G38" s="120"/>
      <c r="H38" s="113"/>
      <c r="I38" s="80"/>
      <c r="J38" s="80"/>
      <c r="K38" s="4" t="s">
        <v>9</v>
      </c>
      <c r="L38" s="130" t="s">
        <v>113</v>
      </c>
      <c r="M38" s="131"/>
      <c r="N38" s="131"/>
      <c r="O38" s="131"/>
      <c r="P38" s="186" t="str">
        <f>IF(SUM('Formularz C'!Q35:T35)&gt;0,SUM('Formularz C'!Q35:T35)," ")</f>
        <v xml:space="preserve"> </v>
      </c>
      <c r="Q38" s="186"/>
      <c r="R38" s="76"/>
    </row>
    <row r="39" spans="1:18" ht="39.75" customHeight="1" thickBot="1" x14ac:dyDescent="0.3">
      <c r="A39" s="76"/>
      <c r="B39" s="57"/>
      <c r="C39" s="128"/>
      <c r="D39" s="128"/>
      <c r="E39" s="128"/>
      <c r="F39" s="128"/>
      <c r="G39" s="128"/>
      <c r="H39" s="129"/>
      <c r="I39" s="80"/>
      <c r="J39" s="80"/>
      <c r="K39" s="4" t="s">
        <v>10</v>
      </c>
      <c r="L39" s="132" t="s">
        <v>95</v>
      </c>
      <c r="M39" s="133"/>
      <c r="N39" s="133"/>
      <c r="O39" s="134"/>
      <c r="P39" s="121" t="str">
        <f>IF(SUM(P33:Q38)&gt;0,SUM(P33:Q38)," ")</f>
        <v xml:space="preserve"> </v>
      </c>
      <c r="Q39" s="122"/>
      <c r="R39" s="76"/>
    </row>
    <row r="40" spans="1:18" ht="3.75" customHeight="1" x14ac:dyDescent="0.25">
      <c r="A40" s="76"/>
      <c r="B40" s="77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6"/>
    </row>
    <row r="41" spans="1:18" ht="3.75" customHeight="1" x14ac:dyDescent="0.25">
      <c r="A41" s="76"/>
      <c r="B41" s="54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5"/>
      <c r="R41" s="76"/>
    </row>
    <row r="42" spans="1:18" ht="16.5" customHeight="1" x14ac:dyDescent="0.25">
      <c r="A42" s="76"/>
      <c r="B42" s="56"/>
      <c r="C42" s="143" t="s">
        <v>11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4"/>
      <c r="R42" s="76"/>
    </row>
    <row r="43" spans="1:18" ht="18" customHeight="1" x14ac:dyDescent="0.3">
      <c r="A43" s="76"/>
      <c r="B43" s="56"/>
      <c r="C43" s="145" t="s">
        <v>103</v>
      </c>
      <c r="D43" s="145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7"/>
      <c r="R43" s="76"/>
    </row>
    <row r="44" spans="1:18" ht="3.75" customHeight="1" x14ac:dyDescent="0.25">
      <c r="A44" s="76"/>
      <c r="B44" s="57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3"/>
      <c r="R44" s="76"/>
    </row>
    <row r="45" spans="1:18" ht="5.25" customHeight="1" x14ac:dyDescent="0.25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6"/>
    </row>
    <row r="46" spans="1:18" ht="3.75" customHeight="1" x14ac:dyDescent="0.25">
      <c r="A46" s="76"/>
      <c r="B46" s="54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50"/>
      <c r="R46" s="76"/>
    </row>
    <row r="47" spans="1:18" x14ac:dyDescent="0.25">
      <c r="A47" s="76"/>
      <c r="B47" s="56"/>
      <c r="C47" s="149" t="s">
        <v>12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50"/>
      <c r="R47" s="76"/>
    </row>
    <row r="48" spans="1:18" ht="18" customHeight="1" x14ac:dyDescent="0.25">
      <c r="A48" s="76"/>
      <c r="B48" s="56"/>
      <c r="C48" s="3" t="s">
        <v>117</v>
      </c>
      <c r="D48" s="3"/>
      <c r="E48" s="140"/>
      <c r="F48" s="148"/>
      <c r="G48" s="148"/>
      <c r="H48" s="148"/>
      <c r="I48" s="148"/>
      <c r="J48" s="148"/>
      <c r="K48" s="148"/>
      <c r="L48" s="142"/>
      <c r="M48" s="2"/>
      <c r="N48" s="2"/>
      <c r="O48" s="2"/>
      <c r="P48" s="2"/>
      <c r="Q48" s="51"/>
      <c r="R48" s="76"/>
    </row>
    <row r="49" spans="1:18" ht="3.75" customHeight="1" x14ac:dyDescent="0.25">
      <c r="A49" s="76"/>
      <c r="B49" s="57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3"/>
      <c r="R49" s="76"/>
    </row>
    <row r="50" spans="1:18" ht="5.25" customHeight="1" x14ac:dyDescent="0.25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6"/>
    </row>
    <row r="51" spans="1:18" ht="3.75" customHeight="1" x14ac:dyDescent="0.25">
      <c r="A51" s="76"/>
      <c r="B51" s="54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50"/>
      <c r="R51" s="76"/>
    </row>
    <row r="52" spans="1:18" ht="15.75" customHeight="1" x14ac:dyDescent="0.25">
      <c r="A52" s="76"/>
      <c r="B52" s="63"/>
      <c r="C52" s="138" t="s">
        <v>53</v>
      </c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9"/>
      <c r="R52" s="76"/>
    </row>
    <row r="53" spans="1:18" ht="19.5" customHeight="1" x14ac:dyDescent="0.25">
      <c r="A53" s="76"/>
      <c r="B53" s="64"/>
      <c r="C53" s="3" t="s">
        <v>118</v>
      </c>
      <c r="D53" s="10"/>
      <c r="E53" s="140"/>
      <c r="F53" s="141"/>
      <c r="G53" s="141"/>
      <c r="H53" s="141"/>
      <c r="I53" s="141"/>
      <c r="J53" s="141"/>
      <c r="K53" s="141"/>
      <c r="L53" s="142"/>
      <c r="M53" s="2"/>
      <c r="N53" s="2"/>
      <c r="O53" s="2"/>
      <c r="P53" s="2"/>
      <c r="Q53" s="51"/>
      <c r="R53" s="76"/>
    </row>
    <row r="54" spans="1:18" ht="3.75" customHeight="1" x14ac:dyDescent="0.25">
      <c r="A54" s="76"/>
      <c r="B54" s="57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3"/>
      <c r="R54" s="76"/>
    </row>
    <row r="55" spans="1:18" ht="5.25" customHeight="1" x14ac:dyDescent="0.25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6"/>
    </row>
    <row r="56" spans="1:18" ht="3" customHeight="1" x14ac:dyDescent="0.25">
      <c r="A56" s="76"/>
      <c r="B56" s="54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50"/>
      <c r="R56" s="76"/>
    </row>
    <row r="57" spans="1:18" ht="27.75" customHeight="1" x14ac:dyDescent="0.25">
      <c r="A57" s="76"/>
      <c r="B57" s="56"/>
      <c r="C57" s="112" t="s">
        <v>13</v>
      </c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3"/>
      <c r="R57" s="76"/>
    </row>
    <row r="58" spans="1:18" ht="27.75" customHeight="1" x14ac:dyDescent="0.25">
      <c r="A58" s="76"/>
      <c r="B58" s="56"/>
      <c r="C58" s="119" t="s">
        <v>85</v>
      </c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13"/>
      <c r="R58" s="76"/>
    </row>
    <row r="59" spans="1:18" ht="18.75" customHeight="1" x14ac:dyDescent="0.25">
      <c r="A59" s="76"/>
      <c r="B59" s="56"/>
      <c r="C59" s="11" t="s">
        <v>17</v>
      </c>
      <c r="D59" s="110"/>
      <c r="E59" s="111"/>
      <c r="F59" s="38"/>
      <c r="G59" s="36" t="s">
        <v>14</v>
      </c>
      <c r="H59" s="38"/>
      <c r="I59" s="38"/>
      <c r="J59" s="38"/>
      <c r="K59" s="116"/>
      <c r="L59" s="117"/>
      <c r="M59" s="117"/>
      <c r="N59" s="118"/>
      <c r="O59" s="114" t="s">
        <v>15</v>
      </c>
      <c r="P59" s="115"/>
      <c r="Q59" s="51"/>
      <c r="R59" s="76"/>
    </row>
    <row r="60" spans="1:18" ht="3.75" customHeight="1" x14ac:dyDescent="0.25">
      <c r="A60" s="76"/>
      <c r="B60" s="57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3"/>
      <c r="R60" s="76"/>
    </row>
    <row r="61" spans="1:18" ht="3" customHeight="1" thickBot="1" x14ac:dyDescent="0.3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</row>
    <row r="62" spans="1:18" ht="24.75" customHeight="1" thickBot="1" x14ac:dyDescent="0.3">
      <c r="A62" s="76"/>
      <c r="B62" s="106" t="s">
        <v>104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8"/>
      <c r="O62" s="108"/>
      <c r="P62" s="109"/>
      <c r="Q62" s="104" t="s">
        <v>16</v>
      </c>
      <c r="R62" s="76"/>
    </row>
    <row r="63" spans="1:18" ht="3.75" customHeight="1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</row>
  </sheetData>
  <sheetProtection algorithmName="SHA-512" hashValue="wnf/2NKrLHMK3gGvoZkF6WnLYWJ/mMvV6UXmVfoTOOfy0UCc8Vy8t45HFFAdnhQ0JY925cvQHl2Sp3mNNDHfFQ==" saltValue="hP5CCZFdYT9l8xrtQzTq5w==" spinCount="100000" sheet="1" objects="1" scenarios="1"/>
  <mergeCells count="57">
    <mergeCell ref="C25:Q25"/>
    <mergeCell ref="P38:Q38"/>
    <mergeCell ref="L35:O35"/>
    <mergeCell ref="C26:Q26"/>
    <mergeCell ref="C27:Q27"/>
    <mergeCell ref="C28:Q28"/>
    <mergeCell ref="C29:Q29"/>
    <mergeCell ref="L32:O32"/>
    <mergeCell ref="L33:O33"/>
    <mergeCell ref="P32:Q32"/>
    <mergeCell ref="P33:Q33"/>
    <mergeCell ref="P34:Q34"/>
    <mergeCell ref="P35:Q35"/>
    <mergeCell ref="G19:M19"/>
    <mergeCell ref="N19:Q19"/>
    <mergeCell ref="C21:E21"/>
    <mergeCell ref="M21:Q21"/>
    <mergeCell ref="G21:L21"/>
    <mergeCell ref="G20:L20"/>
    <mergeCell ref="M20:Q20"/>
    <mergeCell ref="C3:Q3"/>
    <mergeCell ref="C4:Q4"/>
    <mergeCell ref="C8:Q8"/>
    <mergeCell ref="G11:K11"/>
    <mergeCell ref="O18:Q18"/>
    <mergeCell ref="L18:M18"/>
    <mergeCell ref="L11:Q11"/>
    <mergeCell ref="L14:Q14"/>
    <mergeCell ref="O17:Q17"/>
    <mergeCell ref="G12:Q12"/>
    <mergeCell ref="G13:Q13"/>
    <mergeCell ref="G14:K14"/>
    <mergeCell ref="G18:K18"/>
    <mergeCell ref="G15:Q15"/>
    <mergeCell ref="G16:Q16"/>
    <mergeCell ref="H17:M17"/>
    <mergeCell ref="C52:Q52"/>
    <mergeCell ref="E53:L53"/>
    <mergeCell ref="C42:Q42"/>
    <mergeCell ref="C43:Q43"/>
    <mergeCell ref="E48:L48"/>
    <mergeCell ref="C47:Q47"/>
    <mergeCell ref="P39:Q39"/>
    <mergeCell ref="C32:H35"/>
    <mergeCell ref="C36:H39"/>
    <mergeCell ref="L38:O38"/>
    <mergeCell ref="L39:O39"/>
    <mergeCell ref="L34:O34"/>
    <mergeCell ref="K36:K37"/>
    <mergeCell ref="L36:O37"/>
    <mergeCell ref="P36:Q37"/>
    <mergeCell ref="B62:P62"/>
    <mergeCell ref="D59:E59"/>
    <mergeCell ref="C57:Q57"/>
    <mergeCell ref="O59:P59"/>
    <mergeCell ref="K59:N59"/>
    <mergeCell ref="C58:Q58"/>
  </mergeCells>
  <pageMargins left="0.19685039370078741" right="0.19685039370078741" top="0.35433070866141736" bottom="0.35433070866141736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topLeftCell="A25" zoomScale="80" zoomScaleNormal="80" workbookViewId="0">
      <selection activeCell="P44" sqref="P44"/>
    </sheetView>
  </sheetViews>
  <sheetFormatPr defaultColWidth="9.140625" defaultRowHeight="15" x14ac:dyDescent="0.25"/>
  <cols>
    <col min="1" max="1" width="0.42578125" style="7" customWidth="1"/>
    <col min="2" max="2" width="5.140625" style="7" customWidth="1"/>
    <col min="3" max="3" width="8.140625" style="7" customWidth="1"/>
    <col min="4" max="4" width="25" style="7" customWidth="1"/>
    <col min="5" max="5" width="5.28515625" style="7" customWidth="1"/>
    <col min="6" max="6" width="4.140625" style="7" customWidth="1"/>
    <col min="7" max="7" width="0.85546875" style="7" customWidth="1"/>
    <col min="8" max="8" width="0.7109375" style="7" customWidth="1"/>
    <col min="9" max="10" width="0.5703125" style="7" customWidth="1"/>
    <col min="11" max="12" width="4.85546875" style="7" customWidth="1"/>
    <col min="13" max="13" width="5.7109375" style="7" customWidth="1"/>
    <col min="14" max="14" width="12" style="7" customWidth="1"/>
    <col min="15" max="15" width="10.140625" style="7" customWidth="1"/>
    <col min="16" max="16" width="10.5703125" style="7" customWidth="1"/>
    <col min="17" max="17" width="0.5703125" style="7" customWidth="1"/>
    <col min="18" max="18" width="0.42578125" style="7" hidden="1" customWidth="1"/>
    <col min="19" max="16384" width="9.140625" style="7"/>
  </cols>
  <sheetData>
    <row r="1" spans="1:19" ht="4.5" customHeight="1" x14ac:dyDescent="0.25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47"/>
      <c r="S1" s="47"/>
    </row>
    <row r="2" spans="1:19" ht="2.25" customHeight="1" x14ac:dyDescent="0.25">
      <c r="A2" s="81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  <c r="Q2" s="82"/>
      <c r="R2" s="47"/>
      <c r="S2" s="47"/>
    </row>
    <row r="3" spans="1:19" ht="30" customHeight="1" x14ac:dyDescent="0.25">
      <c r="A3" s="81"/>
      <c r="B3" s="151" t="s">
        <v>106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2"/>
      <c r="Q3" s="82"/>
      <c r="R3" s="47"/>
      <c r="S3" s="47"/>
    </row>
    <row r="4" spans="1:19" ht="19.5" customHeight="1" x14ac:dyDescent="0.25">
      <c r="A4" s="81"/>
      <c r="B4" s="154" t="s">
        <v>102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5"/>
      <c r="Q4" s="82"/>
      <c r="R4" s="47"/>
      <c r="S4" s="47"/>
    </row>
    <row r="5" spans="1:19" ht="3" customHeight="1" x14ac:dyDescent="0.25">
      <c r="A5" s="81"/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4"/>
      <c r="Q5" s="82"/>
      <c r="R5" s="47"/>
      <c r="S5" s="47"/>
    </row>
    <row r="6" spans="1:19" s="18" customFormat="1" ht="6" customHeight="1" x14ac:dyDescent="0.25">
      <c r="A6" s="81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2"/>
      <c r="R6" s="47"/>
      <c r="S6" s="47"/>
    </row>
    <row r="7" spans="1:19" s="18" customFormat="1" ht="4.5" customHeight="1" x14ac:dyDescent="0.25">
      <c r="A7" s="82"/>
      <c r="B7" s="65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4"/>
      <c r="Q7" s="80"/>
      <c r="R7" s="6"/>
      <c r="S7" s="47"/>
    </row>
    <row r="8" spans="1:19" s="18" customFormat="1" ht="21" customHeight="1" x14ac:dyDescent="0.25">
      <c r="A8" s="82"/>
      <c r="B8" s="196" t="s">
        <v>18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8"/>
      <c r="Q8" s="84"/>
      <c r="R8" s="39"/>
      <c r="S8" s="47"/>
    </row>
    <row r="9" spans="1:19" s="18" customFormat="1" ht="5.25" customHeight="1" x14ac:dyDescent="0.25">
      <c r="A9" s="82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8"/>
      <c r="Q9" s="83"/>
      <c r="R9" s="8"/>
      <c r="S9" s="47"/>
    </row>
    <row r="10" spans="1:19" s="18" customFormat="1" ht="6.75" customHeight="1" x14ac:dyDescent="0.25">
      <c r="A10" s="81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2"/>
      <c r="R10" s="47"/>
      <c r="S10" s="47"/>
    </row>
    <row r="11" spans="1:19" s="18" customFormat="1" ht="26.25" customHeight="1" x14ac:dyDescent="0.25">
      <c r="A11" s="82"/>
      <c r="B11" s="21" t="s">
        <v>16</v>
      </c>
      <c r="C11" s="222" t="s">
        <v>62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82"/>
      <c r="R11" s="47"/>
      <c r="S11" s="47"/>
    </row>
    <row r="12" spans="1:19" s="18" customFormat="1" ht="3.75" customHeight="1" x14ac:dyDescent="0.25">
      <c r="A12" s="81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2"/>
    </row>
    <row r="13" spans="1:19" ht="21" customHeight="1" x14ac:dyDescent="0.25">
      <c r="A13" s="81"/>
      <c r="B13" s="223" t="s">
        <v>63</v>
      </c>
      <c r="C13" s="224"/>
      <c r="D13" s="224"/>
      <c r="E13" s="224"/>
      <c r="F13" s="225"/>
      <c r="G13" s="78"/>
      <c r="H13" s="78"/>
      <c r="I13" s="82"/>
      <c r="J13" s="82"/>
      <c r="K13" s="214" t="s">
        <v>19</v>
      </c>
      <c r="L13" s="226"/>
      <c r="M13" s="226"/>
      <c r="N13" s="226"/>
      <c r="O13" s="226"/>
      <c r="P13" s="227"/>
      <c r="Q13" s="81"/>
    </row>
    <row r="14" spans="1:19" ht="32.25" customHeight="1" x14ac:dyDescent="0.25">
      <c r="A14" s="81"/>
      <c r="B14" s="130" t="s">
        <v>64</v>
      </c>
      <c r="C14" s="130"/>
      <c r="D14" s="130"/>
      <c r="E14" s="212"/>
      <c r="F14" s="213"/>
      <c r="G14" s="80"/>
      <c r="H14" s="80"/>
      <c r="I14" s="87"/>
      <c r="J14" s="87"/>
      <c r="K14" s="221" t="s">
        <v>20</v>
      </c>
      <c r="L14" s="221"/>
      <c r="M14" s="130"/>
      <c r="N14" s="13" t="s">
        <v>33</v>
      </c>
      <c r="O14" s="13" t="s">
        <v>31</v>
      </c>
      <c r="P14" s="13" t="s">
        <v>25</v>
      </c>
      <c r="Q14" s="81"/>
    </row>
    <row r="15" spans="1:19" ht="26.25" customHeight="1" x14ac:dyDescent="0.25">
      <c r="A15" s="81"/>
      <c r="B15" s="130" t="s">
        <v>65</v>
      </c>
      <c r="C15" s="130"/>
      <c r="D15" s="130"/>
      <c r="E15" s="212"/>
      <c r="F15" s="213"/>
      <c r="G15" s="80"/>
      <c r="H15" s="80"/>
      <c r="I15" s="82"/>
      <c r="J15" s="82"/>
      <c r="K15" s="199" t="s">
        <v>21</v>
      </c>
      <c r="L15" s="199"/>
      <c r="M15" s="219"/>
      <c r="N15" s="14">
        <v>625</v>
      </c>
      <c r="O15" s="32"/>
      <c r="P15" s="14" t="str">
        <f>IF(N15*O15&gt;0,N15*O15," ")</f>
        <v xml:space="preserve"> </v>
      </c>
      <c r="Q15" s="81"/>
    </row>
    <row r="16" spans="1:19" ht="26.25" customHeight="1" x14ac:dyDescent="0.25">
      <c r="A16" s="81"/>
      <c r="B16" s="130" t="s">
        <v>66</v>
      </c>
      <c r="C16" s="130"/>
      <c r="D16" s="130"/>
      <c r="E16" s="212"/>
      <c r="F16" s="213"/>
      <c r="G16" s="80"/>
      <c r="H16" s="80"/>
      <c r="I16" s="82"/>
      <c r="J16" s="82"/>
      <c r="K16" s="199" t="s">
        <v>44</v>
      </c>
      <c r="L16" s="199"/>
      <c r="M16" s="219"/>
      <c r="N16" s="14">
        <v>955</v>
      </c>
      <c r="O16" s="32"/>
      <c r="P16" s="14" t="str">
        <f>IF(N16*O16&gt;0,N16*O16," ")</f>
        <v xml:space="preserve"> </v>
      </c>
      <c r="Q16" s="81"/>
    </row>
    <row r="17" spans="1:19" ht="26.25" customHeight="1" x14ac:dyDescent="0.25">
      <c r="A17" s="81"/>
      <c r="B17" s="130" t="s">
        <v>67</v>
      </c>
      <c r="C17" s="130"/>
      <c r="D17" s="130"/>
      <c r="E17" s="212"/>
      <c r="F17" s="213"/>
      <c r="G17" s="80"/>
      <c r="H17" s="80"/>
      <c r="I17" s="82"/>
      <c r="J17" s="82"/>
      <c r="K17" s="199" t="s">
        <v>72</v>
      </c>
      <c r="L17" s="199"/>
      <c r="M17" s="219"/>
      <c r="N17" s="14">
        <v>1475</v>
      </c>
      <c r="O17" s="32"/>
      <c r="P17" s="14" t="str">
        <f t="shared" ref="P17:P20" si="0">IF(N17*O17&gt;0,N17*O17," ")</f>
        <v xml:space="preserve"> </v>
      </c>
      <c r="Q17" s="81"/>
    </row>
    <row r="18" spans="1:19" ht="26.25" customHeight="1" x14ac:dyDescent="0.25">
      <c r="A18" s="81"/>
      <c r="B18" s="130" t="s">
        <v>68</v>
      </c>
      <c r="C18" s="130"/>
      <c r="D18" s="130"/>
      <c r="E18" s="212"/>
      <c r="F18" s="213"/>
      <c r="G18" s="80"/>
      <c r="H18" s="80"/>
      <c r="I18" s="82"/>
      <c r="J18" s="82"/>
      <c r="K18" s="199" t="s">
        <v>73</v>
      </c>
      <c r="L18" s="199"/>
      <c r="M18" s="219"/>
      <c r="N18" s="14">
        <v>2560</v>
      </c>
      <c r="O18" s="32"/>
      <c r="P18" s="14" t="str">
        <f t="shared" si="0"/>
        <v xml:space="preserve"> </v>
      </c>
      <c r="Q18" s="81"/>
    </row>
    <row r="19" spans="1:19" ht="26.25" customHeight="1" x14ac:dyDescent="0.25">
      <c r="A19" s="81"/>
      <c r="B19" s="130" t="s">
        <v>69</v>
      </c>
      <c r="C19" s="130"/>
      <c r="D19" s="130"/>
      <c r="E19" s="212"/>
      <c r="F19" s="213"/>
      <c r="G19" s="80"/>
      <c r="H19" s="80"/>
      <c r="I19" s="82"/>
      <c r="J19" s="82"/>
      <c r="K19" s="199" t="s">
        <v>74</v>
      </c>
      <c r="L19" s="199"/>
      <c r="M19" s="219"/>
      <c r="N19" s="14">
        <v>5445</v>
      </c>
      <c r="O19" s="32"/>
      <c r="P19" s="14" t="str">
        <f t="shared" si="0"/>
        <v xml:space="preserve"> </v>
      </c>
      <c r="Q19" s="81"/>
    </row>
    <row r="20" spans="1:19" ht="26.25" customHeight="1" thickBot="1" x14ac:dyDescent="0.3">
      <c r="A20" s="81"/>
      <c r="B20" s="130" t="s">
        <v>70</v>
      </c>
      <c r="C20" s="130"/>
      <c r="D20" s="130"/>
      <c r="E20" s="212"/>
      <c r="F20" s="213"/>
      <c r="G20" s="80"/>
      <c r="H20" s="80"/>
      <c r="I20" s="82"/>
      <c r="J20" s="82"/>
      <c r="K20" s="199" t="s">
        <v>75</v>
      </c>
      <c r="L20" s="199"/>
      <c r="M20" s="219"/>
      <c r="N20" s="19">
        <v>9350</v>
      </c>
      <c r="O20" s="34"/>
      <c r="P20" s="22" t="str">
        <f t="shared" si="0"/>
        <v xml:space="preserve"> </v>
      </c>
      <c r="Q20" s="81"/>
    </row>
    <row r="21" spans="1:19" ht="24.75" customHeight="1" thickBot="1" x14ac:dyDescent="0.3">
      <c r="A21" s="81"/>
      <c r="B21" s="130" t="s">
        <v>71</v>
      </c>
      <c r="C21" s="130"/>
      <c r="D21" s="130"/>
      <c r="E21" s="212"/>
      <c r="F21" s="213"/>
      <c r="G21" s="80"/>
      <c r="H21" s="80"/>
      <c r="I21" s="80"/>
      <c r="J21" s="80"/>
      <c r="K21" s="189" t="s">
        <v>30</v>
      </c>
      <c r="L21" s="189"/>
      <c r="M21" s="189"/>
      <c r="N21" s="189"/>
      <c r="O21" s="220"/>
      <c r="P21" s="23" t="str">
        <f>IF(SUM(P15:P20)&gt;0,SUM(P15:P20)," ")</f>
        <v xml:space="preserve"> </v>
      </c>
      <c r="Q21" s="81"/>
    </row>
    <row r="22" spans="1:19" ht="16.5" customHeight="1" x14ac:dyDescent="0.25">
      <c r="A22" s="81"/>
      <c r="B22" s="81"/>
      <c r="C22" s="81"/>
      <c r="D22" s="81"/>
      <c r="E22" s="81"/>
      <c r="F22" s="81"/>
      <c r="G22" s="81"/>
      <c r="H22" s="81"/>
      <c r="I22" s="82"/>
      <c r="J22" s="82"/>
      <c r="K22" s="82"/>
      <c r="L22" s="82"/>
      <c r="M22" s="82"/>
      <c r="N22" s="82"/>
      <c r="O22" s="82"/>
      <c r="P22" s="82"/>
      <c r="Q22" s="81"/>
    </row>
    <row r="23" spans="1:19" ht="29.25" customHeight="1" x14ac:dyDescent="0.25">
      <c r="A23" s="81"/>
      <c r="B23" s="20" t="s">
        <v>39</v>
      </c>
      <c r="C23" s="217" t="s">
        <v>76</v>
      </c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85"/>
    </row>
    <row r="24" spans="1:19" s="18" customFormat="1" ht="3.75" customHeight="1" x14ac:dyDescent="0.25">
      <c r="A24" s="81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2"/>
    </row>
    <row r="25" spans="1:19" ht="26.25" customHeight="1" x14ac:dyDescent="0.25">
      <c r="A25" s="82"/>
      <c r="B25" s="214" t="s">
        <v>19</v>
      </c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6"/>
      <c r="Q25" s="81"/>
    </row>
    <row r="26" spans="1:19" ht="35.25" customHeight="1" x14ac:dyDescent="0.25">
      <c r="A26" s="82"/>
      <c r="B26" s="189" t="s">
        <v>20</v>
      </c>
      <c r="C26" s="206"/>
      <c r="D26" s="206"/>
      <c r="E26" s="189" t="s">
        <v>78</v>
      </c>
      <c r="F26" s="206"/>
      <c r="G26" s="206"/>
      <c r="H26" s="206"/>
      <c r="I26" s="206"/>
      <c r="J26" s="206"/>
      <c r="K26" s="206"/>
      <c r="L26" s="189" t="s">
        <v>77</v>
      </c>
      <c r="M26" s="206"/>
      <c r="N26" s="206"/>
      <c r="O26" s="189" t="s">
        <v>25</v>
      </c>
      <c r="P26" s="206"/>
      <c r="Q26" s="81"/>
    </row>
    <row r="27" spans="1:19" ht="19.5" customHeight="1" x14ac:dyDescent="0.25">
      <c r="A27" s="82"/>
      <c r="B27" s="199" t="s">
        <v>21</v>
      </c>
      <c r="C27" s="200"/>
      <c r="D27" s="200"/>
      <c r="E27" s="199">
        <v>545</v>
      </c>
      <c r="F27" s="200"/>
      <c r="G27" s="200"/>
      <c r="H27" s="200"/>
      <c r="I27" s="200"/>
      <c r="J27" s="200"/>
      <c r="K27" s="200"/>
      <c r="L27" s="201"/>
      <c r="M27" s="201"/>
      <c r="N27" s="201"/>
      <c r="O27" s="199" t="str">
        <f>IF(E27*L27&gt;0,E27*L27," ")</f>
        <v xml:space="preserve"> </v>
      </c>
      <c r="P27" s="202"/>
      <c r="Q27" s="81"/>
    </row>
    <row r="28" spans="1:19" ht="19.5" customHeight="1" x14ac:dyDescent="0.25">
      <c r="A28" s="82"/>
      <c r="B28" s="199" t="s">
        <v>44</v>
      </c>
      <c r="C28" s="200"/>
      <c r="D28" s="200"/>
      <c r="E28" s="203">
        <v>780</v>
      </c>
      <c r="F28" s="200"/>
      <c r="G28" s="200"/>
      <c r="H28" s="200"/>
      <c r="I28" s="200"/>
      <c r="J28" s="200"/>
      <c r="K28" s="200"/>
      <c r="L28" s="201"/>
      <c r="M28" s="201"/>
      <c r="N28" s="201"/>
      <c r="O28" s="199" t="str">
        <f t="shared" ref="O28:O30" si="1">IF(E28*L28&gt;0,E28*L28," ")</f>
        <v xml:space="preserve"> </v>
      </c>
      <c r="P28" s="202"/>
      <c r="Q28" s="81"/>
    </row>
    <row r="29" spans="1:19" ht="19.5" customHeight="1" x14ac:dyDescent="0.25">
      <c r="A29" s="82"/>
      <c r="B29" s="199" t="s">
        <v>45</v>
      </c>
      <c r="C29" s="200"/>
      <c r="D29" s="200"/>
      <c r="E29" s="203">
        <v>1300</v>
      </c>
      <c r="F29" s="200"/>
      <c r="G29" s="200"/>
      <c r="H29" s="200"/>
      <c r="I29" s="200"/>
      <c r="J29" s="200"/>
      <c r="K29" s="200"/>
      <c r="L29" s="201"/>
      <c r="M29" s="201"/>
      <c r="N29" s="201"/>
      <c r="O29" s="199" t="str">
        <f t="shared" si="1"/>
        <v xml:space="preserve"> </v>
      </c>
      <c r="P29" s="202"/>
      <c r="Q29" s="81"/>
    </row>
    <row r="30" spans="1:19" ht="19.5" customHeight="1" thickBot="1" x14ac:dyDescent="0.3">
      <c r="A30" s="82"/>
      <c r="B30" s="199" t="s">
        <v>46</v>
      </c>
      <c r="C30" s="200"/>
      <c r="D30" s="200"/>
      <c r="E30" s="203">
        <v>1755</v>
      </c>
      <c r="F30" s="200"/>
      <c r="G30" s="200"/>
      <c r="H30" s="200"/>
      <c r="I30" s="200"/>
      <c r="J30" s="200"/>
      <c r="K30" s="200"/>
      <c r="L30" s="201"/>
      <c r="M30" s="201"/>
      <c r="N30" s="201"/>
      <c r="O30" s="204" t="str">
        <f t="shared" si="1"/>
        <v xml:space="preserve"> </v>
      </c>
      <c r="P30" s="205"/>
      <c r="Q30" s="81"/>
    </row>
    <row r="31" spans="1:19" ht="19.5" customHeight="1" thickBot="1" x14ac:dyDescent="0.3">
      <c r="A31" s="82"/>
      <c r="B31" s="192" t="s">
        <v>30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3"/>
      <c r="O31" s="194" t="str">
        <f>IF(SUM(O27:P30)&gt;0,SUM(O27:P30)," ")</f>
        <v xml:space="preserve"> </v>
      </c>
      <c r="P31" s="195"/>
      <c r="Q31" s="81"/>
    </row>
    <row r="32" spans="1:19" s="18" customFormat="1" ht="15" customHeight="1" x14ac:dyDescent="0.2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S32" s="47"/>
    </row>
    <row r="33" spans="1:19" s="18" customFormat="1" ht="30.75" customHeight="1" x14ac:dyDescent="0.25">
      <c r="A33" s="81"/>
      <c r="B33" s="41" t="s">
        <v>59</v>
      </c>
      <c r="C33" s="210" t="s">
        <v>79</v>
      </c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82"/>
      <c r="S33" s="47"/>
    </row>
    <row r="34" spans="1:19" s="18" customFormat="1" ht="3.75" customHeight="1" x14ac:dyDescent="0.25">
      <c r="A34" s="81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2"/>
      <c r="S34" s="47"/>
    </row>
    <row r="35" spans="1:19" s="18" customFormat="1" ht="26.25" customHeight="1" x14ac:dyDescent="0.25">
      <c r="A35" s="81"/>
      <c r="B35" s="207" t="s">
        <v>19</v>
      </c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9"/>
      <c r="Q35" s="81"/>
      <c r="S35" s="47"/>
    </row>
    <row r="36" spans="1:19" s="18" customFormat="1" ht="36" customHeight="1" x14ac:dyDescent="0.25">
      <c r="A36" s="81"/>
      <c r="B36" s="189" t="s">
        <v>80</v>
      </c>
      <c r="C36" s="206"/>
      <c r="D36" s="206"/>
      <c r="E36" s="189" t="s">
        <v>78</v>
      </c>
      <c r="F36" s="206"/>
      <c r="G36" s="206"/>
      <c r="H36" s="206"/>
      <c r="I36" s="206"/>
      <c r="J36" s="206"/>
      <c r="K36" s="206"/>
      <c r="L36" s="189" t="s">
        <v>77</v>
      </c>
      <c r="M36" s="206"/>
      <c r="N36" s="206"/>
      <c r="O36" s="189" t="s">
        <v>25</v>
      </c>
      <c r="P36" s="206"/>
      <c r="Q36" s="81"/>
    </row>
    <row r="37" spans="1:19" s="18" customFormat="1" ht="20.25" customHeight="1" x14ac:dyDescent="0.25">
      <c r="A37" s="81"/>
      <c r="B37" s="199" t="s">
        <v>81</v>
      </c>
      <c r="C37" s="200"/>
      <c r="D37" s="200"/>
      <c r="E37" s="199">
        <v>465</v>
      </c>
      <c r="F37" s="200"/>
      <c r="G37" s="200"/>
      <c r="H37" s="200"/>
      <c r="I37" s="200"/>
      <c r="J37" s="200"/>
      <c r="K37" s="200"/>
      <c r="L37" s="201"/>
      <c r="M37" s="201"/>
      <c r="N37" s="201"/>
      <c r="O37" s="199" t="str">
        <f>IF(E37*L37&gt;0,E37*L37," ")</f>
        <v xml:space="preserve"> </v>
      </c>
      <c r="P37" s="202"/>
      <c r="Q37" s="81"/>
    </row>
    <row r="38" spans="1:19" s="18" customFormat="1" ht="20.25" customHeight="1" x14ac:dyDescent="0.25">
      <c r="A38" s="81"/>
      <c r="B38" s="199" t="s">
        <v>82</v>
      </c>
      <c r="C38" s="200"/>
      <c r="D38" s="200"/>
      <c r="E38" s="203">
        <v>697.5</v>
      </c>
      <c r="F38" s="200"/>
      <c r="G38" s="200"/>
      <c r="H38" s="200"/>
      <c r="I38" s="200"/>
      <c r="J38" s="200"/>
      <c r="K38" s="200"/>
      <c r="L38" s="201"/>
      <c r="M38" s="201"/>
      <c r="N38" s="201"/>
      <c r="O38" s="199" t="str">
        <f t="shared" ref="O38:O39" si="2">IF(E38*L38&gt;0,E38*L38," ")</f>
        <v xml:space="preserve"> </v>
      </c>
      <c r="P38" s="202"/>
      <c r="Q38" s="81"/>
    </row>
    <row r="39" spans="1:19" s="18" customFormat="1" ht="20.25" customHeight="1" thickBot="1" x14ac:dyDescent="0.3">
      <c r="A39" s="81"/>
      <c r="B39" s="199" t="s">
        <v>83</v>
      </c>
      <c r="C39" s="200"/>
      <c r="D39" s="200"/>
      <c r="E39" s="203">
        <v>930</v>
      </c>
      <c r="F39" s="200"/>
      <c r="G39" s="200"/>
      <c r="H39" s="200"/>
      <c r="I39" s="200"/>
      <c r="J39" s="200"/>
      <c r="K39" s="200"/>
      <c r="L39" s="201"/>
      <c r="M39" s="201"/>
      <c r="N39" s="201"/>
      <c r="O39" s="204" t="str">
        <f t="shared" si="2"/>
        <v xml:space="preserve"> </v>
      </c>
      <c r="P39" s="205"/>
      <c r="Q39" s="81"/>
    </row>
    <row r="40" spans="1:19" s="18" customFormat="1" ht="20.25" customHeight="1" thickBot="1" x14ac:dyDescent="0.3">
      <c r="A40" s="81"/>
      <c r="B40" s="192" t="s">
        <v>30</v>
      </c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3"/>
      <c r="O40" s="194" t="str">
        <f>IF(SUM(O37:P39)&gt;0,SUM(O37:P39)," ")</f>
        <v xml:space="preserve"> </v>
      </c>
      <c r="P40" s="195"/>
      <c r="Q40" s="81"/>
    </row>
    <row r="41" spans="1:19" ht="5.25" customHeight="1" x14ac:dyDescent="0.2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9" ht="20.25" customHeight="1" x14ac:dyDescent="0.25">
      <c r="A42" s="81"/>
      <c r="B42" s="88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9" t="str">
        <f>IF(P21=" ",IF(O31=" ",IF(O40=" "," ",20),20),100)</f>
        <v xml:space="preserve"> </v>
      </c>
      <c r="Q42" s="81"/>
      <c r="R42" s="18"/>
    </row>
    <row r="43" spans="1:19" ht="5.25" customHeight="1" thickBot="1" x14ac:dyDescent="0.3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1:19" s="18" customFormat="1" ht="30.75" customHeight="1" thickBot="1" x14ac:dyDescent="0.3">
      <c r="A44" s="81"/>
      <c r="B44" s="106" t="s">
        <v>104</v>
      </c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1"/>
      <c r="P44" s="104" t="s">
        <v>39</v>
      </c>
      <c r="Q44" s="86"/>
      <c r="R44" s="17"/>
    </row>
    <row r="45" spans="1:19" ht="9" customHeight="1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</sheetData>
  <sheetProtection algorithmName="SHA-512" hashValue="CgKudqHuOb0gOrhXTvMHjCJeE9r4k7l8nBRhYRfkOSSJ3Fmhg8ikG6GjpxfBGrgLmYEf99dQmaYtbkBBhu2+2w==" saltValue="gzdDbuGk3B8QgM7iGNWBjA==" spinCount="100000" sheet="1" objects="1" scenarios="1"/>
  <mergeCells count="75">
    <mergeCell ref="K14:M14"/>
    <mergeCell ref="K15:M15"/>
    <mergeCell ref="B3:P3"/>
    <mergeCell ref="B4:P4"/>
    <mergeCell ref="C11:P11"/>
    <mergeCell ref="B13:F13"/>
    <mergeCell ref="B14:D14"/>
    <mergeCell ref="E14:F14"/>
    <mergeCell ref="B15:D15"/>
    <mergeCell ref="E15:F15"/>
    <mergeCell ref="K13:P13"/>
    <mergeCell ref="K19:M19"/>
    <mergeCell ref="K20:M20"/>
    <mergeCell ref="K21:O21"/>
    <mergeCell ref="B16:D16"/>
    <mergeCell ref="E16:F16"/>
    <mergeCell ref="B17:D17"/>
    <mergeCell ref="E17:F17"/>
    <mergeCell ref="B18:D18"/>
    <mergeCell ref="E18:F18"/>
    <mergeCell ref="K16:M16"/>
    <mergeCell ref="K17:M17"/>
    <mergeCell ref="K18:M18"/>
    <mergeCell ref="B19:D19"/>
    <mergeCell ref="E19:F19"/>
    <mergeCell ref="B20:D20"/>
    <mergeCell ref="E20:F20"/>
    <mergeCell ref="B21:D21"/>
    <mergeCell ref="E21:F21"/>
    <mergeCell ref="E27:K27"/>
    <mergeCell ref="E28:K28"/>
    <mergeCell ref="E29:K29"/>
    <mergeCell ref="B27:D27"/>
    <mergeCell ref="B25:P25"/>
    <mergeCell ref="B26:D26"/>
    <mergeCell ref="C23:P23"/>
    <mergeCell ref="O26:P26"/>
    <mergeCell ref="L26:N26"/>
    <mergeCell ref="E26:K26"/>
    <mergeCell ref="L27:N27"/>
    <mergeCell ref="L28:N28"/>
    <mergeCell ref="L29:N29"/>
    <mergeCell ref="O27:P27"/>
    <mergeCell ref="O36:P36"/>
    <mergeCell ref="O28:P28"/>
    <mergeCell ref="O29:P29"/>
    <mergeCell ref="O30:P30"/>
    <mergeCell ref="B35:P35"/>
    <mergeCell ref="C33:P33"/>
    <mergeCell ref="B36:D36"/>
    <mergeCell ref="E36:K36"/>
    <mergeCell ref="L36:N36"/>
    <mergeCell ref="B31:N31"/>
    <mergeCell ref="O31:P31"/>
    <mergeCell ref="B28:D28"/>
    <mergeCell ref="B29:D29"/>
    <mergeCell ref="B30:D30"/>
    <mergeCell ref="E30:K30"/>
    <mergeCell ref="L30:N30"/>
    <mergeCell ref="B44:O44"/>
    <mergeCell ref="B40:N40"/>
    <mergeCell ref="O40:P40"/>
    <mergeCell ref="B8:P8"/>
    <mergeCell ref="B37:D37"/>
    <mergeCell ref="E37:K37"/>
    <mergeCell ref="L37:N37"/>
    <mergeCell ref="O37:P37"/>
    <mergeCell ref="B38:D38"/>
    <mergeCell ref="E38:K38"/>
    <mergeCell ref="L38:N38"/>
    <mergeCell ref="O38:P38"/>
    <mergeCell ref="B39:D39"/>
    <mergeCell ref="E39:K39"/>
    <mergeCell ref="L39:N39"/>
    <mergeCell ref="O39:P39"/>
  </mergeCells>
  <pageMargins left="0.15748031496062992" right="0.15748031496062992" top="0.15748031496062992" bottom="0.15748031496062992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showGridLines="0" topLeftCell="A16" zoomScale="82" zoomScaleNormal="82" workbookViewId="0">
      <selection activeCell="Y23" sqref="Y23"/>
    </sheetView>
  </sheetViews>
  <sheetFormatPr defaultColWidth="9.140625" defaultRowHeight="15" x14ac:dyDescent="0.25"/>
  <cols>
    <col min="1" max="1" width="0.42578125" style="18" customWidth="1"/>
    <col min="2" max="2" width="5.140625" style="18" customWidth="1"/>
    <col min="3" max="3" width="7.5703125" style="18" customWidth="1"/>
    <col min="4" max="4" width="8.5703125" style="18" customWidth="1"/>
    <col min="5" max="5" width="4.5703125" style="18" customWidth="1"/>
    <col min="6" max="6" width="6.140625" style="18" customWidth="1"/>
    <col min="7" max="7" width="8.140625" style="18" customWidth="1"/>
    <col min="8" max="8" width="8.5703125" style="18" customWidth="1"/>
    <col min="9" max="9" width="0.5703125" style="18" customWidth="1"/>
    <col min="10" max="10" width="0.42578125" style="18" customWidth="1"/>
    <col min="11" max="11" width="5.42578125" style="18" customWidth="1"/>
    <col min="12" max="12" width="5.7109375" style="18" customWidth="1"/>
    <col min="13" max="13" width="1" style="18" customWidth="1"/>
    <col min="14" max="14" width="6" style="18" customWidth="1"/>
    <col min="15" max="15" width="12.5703125" style="18" customWidth="1"/>
    <col min="16" max="16" width="3.5703125" style="18" customWidth="1"/>
    <col min="17" max="17" width="2.28515625" style="18" customWidth="1"/>
    <col min="18" max="18" width="5.7109375" style="18" customWidth="1"/>
    <col min="19" max="19" width="3.85546875" style="18" customWidth="1"/>
    <col min="20" max="20" width="4.140625" style="18" customWidth="1"/>
    <col min="21" max="21" width="0.42578125" style="18" customWidth="1"/>
    <col min="22" max="16384" width="9.140625" style="18"/>
  </cols>
  <sheetData>
    <row r="1" spans="1:21" ht="5.25" customHeight="1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ht="6.75" customHeight="1" x14ac:dyDescent="0.25">
      <c r="A2" s="81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81"/>
    </row>
    <row r="3" spans="1:21" ht="14.25" customHeight="1" x14ac:dyDescent="0.25">
      <c r="A3" s="81"/>
      <c r="B3" s="301" t="s">
        <v>106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3"/>
      <c r="U3" s="81"/>
    </row>
    <row r="4" spans="1:21" ht="22.5" customHeight="1" x14ac:dyDescent="0.25">
      <c r="A4" s="81"/>
      <c r="B4" s="196" t="s">
        <v>102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3"/>
      <c r="U4" s="81"/>
    </row>
    <row r="5" spans="1:21" ht="3" customHeight="1" x14ac:dyDescent="0.25">
      <c r="A5" s="81"/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81"/>
    </row>
    <row r="6" spans="1:21" ht="12" customHeight="1" x14ac:dyDescent="0.25">
      <c r="A6" s="81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</row>
    <row r="7" spans="1:21" ht="3" customHeight="1" x14ac:dyDescent="0.25">
      <c r="A7" s="82"/>
      <c r="B7" s="65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  <c r="U7" s="81"/>
    </row>
    <row r="8" spans="1:21" ht="21" customHeight="1" x14ac:dyDescent="0.25">
      <c r="A8" s="82"/>
      <c r="B8" s="196" t="s">
        <v>18</v>
      </c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5"/>
      <c r="U8" s="81"/>
    </row>
    <row r="9" spans="1:21" ht="3" customHeight="1" x14ac:dyDescent="0.25">
      <c r="A9" s="82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8"/>
      <c r="U9" s="81"/>
    </row>
    <row r="10" spans="1:21" ht="15.75" customHeight="1" x14ac:dyDescent="0.25">
      <c r="A10" s="81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1"/>
    </row>
    <row r="11" spans="1:21" ht="36.75" customHeight="1" x14ac:dyDescent="0.25">
      <c r="A11" s="81"/>
      <c r="B11" s="15" t="s">
        <v>6</v>
      </c>
      <c r="C11" s="237" t="s">
        <v>22</v>
      </c>
      <c r="D11" s="2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81"/>
    </row>
    <row r="12" spans="1:21" s="9" customFormat="1" ht="39.75" customHeight="1" x14ac:dyDescent="0.25">
      <c r="A12" s="90"/>
      <c r="B12" s="221" t="s">
        <v>23</v>
      </c>
      <c r="C12" s="221"/>
      <c r="D12" s="221"/>
      <c r="E12" s="130"/>
      <c r="F12" s="13" t="s">
        <v>32</v>
      </c>
      <c r="G12" s="13" t="s">
        <v>24</v>
      </c>
      <c r="H12" s="40" t="s">
        <v>25</v>
      </c>
      <c r="I12" s="221" t="s">
        <v>23</v>
      </c>
      <c r="J12" s="200"/>
      <c r="K12" s="200"/>
      <c r="L12" s="200"/>
      <c r="M12" s="200"/>
      <c r="N12" s="200"/>
      <c r="O12" s="200"/>
      <c r="P12" s="221" t="s">
        <v>32</v>
      </c>
      <c r="Q12" s="221"/>
      <c r="R12" s="13" t="s">
        <v>24</v>
      </c>
      <c r="S12" s="221" t="s">
        <v>25</v>
      </c>
      <c r="T12" s="131"/>
      <c r="U12" s="90"/>
    </row>
    <row r="13" spans="1:21" s="9" customFormat="1" ht="17.25" customHeight="1" x14ac:dyDescent="0.25">
      <c r="A13" s="90"/>
      <c r="B13" s="254" t="s">
        <v>26</v>
      </c>
      <c r="C13" s="255"/>
      <c r="D13" s="255"/>
      <c r="E13" s="118"/>
      <c r="F13" s="24">
        <v>320</v>
      </c>
      <c r="G13" s="28"/>
      <c r="H13" s="46" t="str">
        <f>IF(F13*G13&gt;0,F13*G13," ")</f>
        <v xml:space="preserve"> </v>
      </c>
      <c r="I13" s="270" t="s">
        <v>57</v>
      </c>
      <c r="J13" s="271"/>
      <c r="K13" s="271"/>
      <c r="L13" s="271"/>
      <c r="M13" s="271"/>
      <c r="N13" s="271"/>
      <c r="O13" s="271"/>
      <c r="P13" s="268">
        <v>33</v>
      </c>
      <c r="Q13" s="272"/>
      <c r="R13" s="30"/>
      <c r="S13" s="263" t="str">
        <f>IF(P13*R13&gt;0,P13*R13," ")</f>
        <v xml:space="preserve"> </v>
      </c>
      <c r="T13" s="264"/>
      <c r="U13" s="90"/>
    </row>
    <row r="14" spans="1:21" ht="24" customHeight="1" x14ac:dyDescent="0.25">
      <c r="A14" s="81"/>
      <c r="B14" s="254" t="s">
        <v>54</v>
      </c>
      <c r="C14" s="255"/>
      <c r="D14" s="255"/>
      <c r="E14" s="118"/>
      <c r="F14" s="24">
        <v>375</v>
      </c>
      <c r="G14" s="29"/>
      <c r="H14" s="46" t="str">
        <f t="shared" ref="H14:H17" si="0">IF(F14*G14&gt;0,F14*G14," ")</f>
        <v xml:space="preserve"> </v>
      </c>
      <c r="I14" s="270" t="s">
        <v>56</v>
      </c>
      <c r="J14" s="200"/>
      <c r="K14" s="200"/>
      <c r="L14" s="200"/>
      <c r="M14" s="200"/>
      <c r="N14" s="200"/>
      <c r="O14" s="200"/>
      <c r="P14" s="268">
        <v>25</v>
      </c>
      <c r="Q14" s="269"/>
      <c r="R14" s="30"/>
      <c r="S14" s="263" t="str">
        <f>IF(P14*R14&gt;0,P14*R14," ")</f>
        <v xml:space="preserve"> </v>
      </c>
      <c r="T14" s="264"/>
      <c r="U14" s="81"/>
    </row>
    <row r="15" spans="1:21" ht="23.25" customHeight="1" x14ac:dyDescent="0.25">
      <c r="A15" s="81"/>
      <c r="B15" s="254" t="s">
        <v>55</v>
      </c>
      <c r="C15" s="255"/>
      <c r="D15" s="255"/>
      <c r="E15" s="118"/>
      <c r="F15" s="24">
        <v>600</v>
      </c>
      <c r="G15" s="29"/>
      <c r="H15" s="46" t="str">
        <f t="shared" si="0"/>
        <v xml:space="preserve"> </v>
      </c>
      <c r="I15" s="259" t="s">
        <v>27</v>
      </c>
      <c r="J15" s="200"/>
      <c r="K15" s="200"/>
      <c r="L15" s="200"/>
      <c r="M15" s="200"/>
      <c r="N15" s="132" t="s">
        <v>28</v>
      </c>
      <c r="O15" s="132"/>
      <c r="P15" s="267">
        <v>20</v>
      </c>
      <c r="Q15" s="267"/>
      <c r="R15" s="30"/>
      <c r="S15" s="263" t="str">
        <f>IF(P15*R15&gt;0,P15*R15," ")</f>
        <v xml:space="preserve"> </v>
      </c>
      <c r="T15" s="264"/>
      <c r="U15" s="81"/>
    </row>
    <row r="16" spans="1:21" ht="24.75" customHeight="1" thickBot="1" x14ac:dyDescent="0.3">
      <c r="A16" s="81"/>
      <c r="B16" s="229" t="s">
        <v>109</v>
      </c>
      <c r="C16" s="230"/>
      <c r="D16" s="230"/>
      <c r="E16" s="231"/>
      <c r="F16" s="25">
        <v>180</v>
      </c>
      <c r="G16" s="29"/>
      <c r="H16" s="46" t="str">
        <f t="shared" si="0"/>
        <v xml:space="preserve"> </v>
      </c>
      <c r="I16" s="200"/>
      <c r="J16" s="200"/>
      <c r="K16" s="200"/>
      <c r="L16" s="200"/>
      <c r="M16" s="200"/>
      <c r="N16" s="132" t="s">
        <v>29</v>
      </c>
      <c r="O16" s="132"/>
      <c r="P16" s="267">
        <v>50</v>
      </c>
      <c r="Q16" s="267"/>
      <c r="R16" s="31"/>
      <c r="S16" s="253" t="str">
        <f>IF(P16*R16&gt;0,P16*R16," ")</f>
        <v xml:space="preserve"> </v>
      </c>
      <c r="T16" s="253"/>
      <c r="U16" s="81"/>
    </row>
    <row r="17" spans="1:21" ht="14.25" customHeight="1" thickBot="1" x14ac:dyDescent="0.3">
      <c r="A17" s="81"/>
      <c r="B17" s="254" t="s">
        <v>58</v>
      </c>
      <c r="C17" s="255"/>
      <c r="D17" s="255"/>
      <c r="E17" s="118"/>
      <c r="F17" s="24">
        <v>55</v>
      </c>
      <c r="G17" s="29"/>
      <c r="H17" s="46" t="str">
        <f t="shared" si="0"/>
        <v xml:space="preserve"> </v>
      </c>
      <c r="I17" s="260" t="s">
        <v>30</v>
      </c>
      <c r="J17" s="261"/>
      <c r="K17" s="261"/>
      <c r="L17" s="261"/>
      <c r="M17" s="261"/>
      <c r="N17" s="261"/>
      <c r="O17" s="261"/>
      <c r="P17" s="261"/>
      <c r="Q17" s="262"/>
      <c r="R17" s="256" t="str">
        <f>IF((SUM(S13:T16)+SUM(H13:H17))&gt;0,SUM(S13:T191)+SUM(H13:H17)," ")</f>
        <v xml:space="preserve"> </v>
      </c>
      <c r="S17" s="257"/>
      <c r="T17" s="258"/>
      <c r="U17" s="90"/>
    </row>
    <row r="18" spans="1:21" s="102" customFormat="1" ht="86.25" customHeight="1" x14ac:dyDescent="0.25">
      <c r="A18" s="81"/>
      <c r="B18" s="232" t="s">
        <v>111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90"/>
    </row>
    <row r="19" spans="1:21" ht="16.5" customHeight="1" x14ac:dyDescent="0.25">
      <c r="A19" s="81"/>
      <c r="B19" s="91"/>
      <c r="C19" s="91"/>
      <c r="D19" s="91"/>
      <c r="E19" s="91"/>
      <c r="F19" s="91"/>
      <c r="G19" s="91"/>
      <c r="H19" s="91"/>
      <c r="I19" s="265"/>
      <c r="J19" s="266"/>
      <c r="K19" s="266"/>
      <c r="L19" s="80"/>
      <c r="M19" s="80"/>
      <c r="N19" s="80"/>
      <c r="O19" s="80"/>
      <c r="P19" s="80"/>
      <c r="Q19" s="80"/>
      <c r="R19" s="80"/>
      <c r="S19" s="80"/>
      <c r="T19" s="80"/>
      <c r="U19" s="81"/>
    </row>
    <row r="20" spans="1:21" s="47" customFormat="1" ht="34.5" customHeight="1" x14ac:dyDescent="0.25">
      <c r="A20" s="82"/>
      <c r="B20" s="42" t="s">
        <v>7</v>
      </c>
      <c r="C20" s="237" t="s">
        <v>108</v>
      </c>
      <c r="D20" s="237"/>
      <c r="E20" s="237"/>
      <c r="F20" s="237"/>
      <c r="G20" s="237"/>
      <c r="H20" s="237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82"/>
    </row>
    <row r="21" spans="1:21" s="47" customFormat="1" ht="26.25" customHeight="1" x14ac:dyDescent="0.25">
      <c r="A21" s="82"/>
      <c r="B21" s="189" t="s">
        <v>94</v>
      </c>
      <c r="C21" s="238"/>
      <c r="D21" s="238"/>
      <c r="E21" s="238"/>
      <c r="F21" s="238"/>
      <c r="G21" s="189" t="s">
        <v>92</v>
      </c>
      <c r="H21" s="238"/>
      <c r="I21" s="238"/>
      <c r="J21" s="238"/>
      <c r="K21" s="238"/>
      <c r="L21" s="238"/>
      <c r="M21" s="238"/>
      <c r="N21" s="238"/>
      <c r="O21" s="239" t="s">
        <v>93</v>
      </c>
      <c r="P21" s="240"/>
      <c r="Q21" s="241"/>
      <c r="R21" s="241"/>
      <c r="S21" s="241"/>
      <c r="T21" s="242"/>
      <c r="U21" s="82"/>
    </row>
    <row r="22" spans="1:21" s="47" customFormat="1" ht="32.25" customHeight="1" x14ac:dyDescent="0.25">
      <c r="A22" s="82"/>
      <c r="B22" s="234" t="s">
        <v>34</v>
      </c>
      <c r="C22" s="235"/>
      <c r="D22" s="235"/>
      <c r="E22" s="236"/>
      <c r="F22" s="236"/>
      <c r="G22" s="243" t="s">
        <v>37</v>
      </c>
      <c r="H22" s="244"/>
      <c r="I22" s="244"/>
      <c r="J22" s="244"/>
      <c r="K22" s="244"/>
      <c r="L22" s="245"/>
      <c r="M22" s="246"/>
      <c r="N22" s="247"/>
      <c r="O22" s="228" t="s">
        <v>38</v>
      </c>
      <c r="P22" s="133"/>
      <c r="Q22" s="133"/>
      <c r="R22" s="133"/>
      <c r="S22" s="236"/>
      <c r="T22" s="236"/>
      <c r="U22" s="82"/>
    </row>
    <row r="23" spans="1:21" s="47" customFormat="1" ht="31.5" customHeight="1" thickBot="1" x14ac:dyDescent="0.3">
      <c r="A23" s="82"/>
      <c r="B23" s="234" t="s">
        <v>107</v>
      </c>
      <c r="C23" s="235"/>
      <c r="D23" s="235"/>
      <c r="E23" s="236"/>
      <c r="F23" s="236"/>
      <c r="G23" s="243" t="s">
        <v>112</v>
      </c>
      <c r="H23" s="244"/>
      <c r="I23" s="244"/>
      <c r="J23" s="244"/>
      <c r="K23" s="244"/>
      <c r="L23" s="245"/>
      <c r="M23" s="246"/>
      <c r="N23" s="247"/>
      <c r="O23" s="228" t="s">
        <v>36</v>
      </c>
      <c r="P23" s="238"/>
      <c r="Q23" s="238"/>
      <c r="R23" s="238"/>
      <c r="S23" s="248" t="str">
        <f>IF(E23+M23&gt;0,E23+M23," ")</f>
        <v xml:space="preserve"> </v>
      </c>
      <c r="T23" s="248"/>
      <c r="U23" s="82"/>
    </row>
    <row r="24" spans="1:21" s="47" customFormat="1" ht="25.5" customHeight="1" thickBot="1" x14ac:dyDescent="0.3">
      <c r="A24" s="82"/>
      <c r="B24" s="234" t="s">
        <v>35</v>
      </c>
      <c r="C24" s="234"/>
      <c r="D24" s="234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49"/>
      <c r="S24" s="250" t="str">
        <f>IF(S23=" "," ",IF(S23&lt;5,S23*25,IF(S23&lt;10,S23*18,S23*15)))</f>
        <v xml:space="preserve"> </v>
      </c>
      <c r="T24" s="251"/>
      <c r="U24" s="82"/>
    </row>
    <row r="25" spans="1:21" s="47" customFormat="1" ht="17.25" customHeight="1" x14ac:dyDescent="0.25">
      <c r="A25" s="82"/>
      <c r="B25" s="75" t="s">
        <v>47</v>
      </c>
      <c r="U25" s="82"/>
    </row>
    <row r="26" spans="1:21" s="75" customFormat="1" ht="17.25" customHeight="1" x14ac:dyDescent="0.25">
      <c r="A26" s="103"/>
      <c r="B26" s="105" t="s">
        <v>121</v>
      </c>
      <c r="U26" s="103"/>
    </row>
    <row r="27" spans="1:21" ht="13.5" customHeight="1" x14ac:dyDescent="0.25">
      <c r="A27" s="81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1"/>
    </row>
    <row r="28" spans="1:21" ht="34.5" customHeight="1" x14ac:dyDescent="0.25">
      <c r="A28" s="81"/>
      <c r="B28" s="15" t="s">
        <v>8</v>
      </c>
      <c r="C28" s="237" t="s">
        <v>48</v>
      </c>
      <c r="D28" s="237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81"/>
    </row>
    <row r="29" spans="1:21" ht="20.25" customHeight="1" x14ac:dyDescent="0.25">
      <c r="A29" s="81"/>
      <c r="B29" s="294" t="s">
        <v>41</v>
      </c>
      <c r="C29" s="189"/>
      <c r="D29" s="295" t="s">
        <v>51</v>
      </c>
      <c r="E29" s="226"/>
      <c r="F29" s="226"/>
      <c r="G29" s="227"/>
      <c r="H29" s="295" t="s">
        <v>49</v>
      </c>
      <c r="I29" s="296"/>
      <c r="J29" s="296"/>
      <c r="K29" s="296"/>
      <c r="L29" s="296"/>
      <c r="M29" s="296"/>
      <c r="N29" s="297"/>
      <c r="O29" s="220" t="s">
        <v>50</v>
      </c>
      <c r="P29" s="296"/>
      <c r="Q29" s="296"/>
      <c r="R29" s="296"/>
      <c r="S29" s="296"/>
      <c r="T29" s="297"/>
      <c r="U29" s="81"/>
    </row>
    <row r="30" spans="1:21" ht="25.5" customHeight="1" x14ac:dyDescent="0.25">
      <c r="A30" s="81"/>
      <c r="B30" s="189"/>
      <c r="C30" s="189"/>
      <c r="D30" s="298" t="s">
        <v>32</v>
      </c>
      <c r="E30" s="227"/>
      <c r="F30" s="16" t="s">
        <v>24</v>
      </c>
      <c r="G30" s="16" t="s">
        <v>52</v>
      </c>
      <c r="H30" s="45" t="s">
        <v>32</v>
      </c>
      <c r="I30" s="260" t="s">
        <v>24</v>
      </c>
      <c r="J30" s="221"/>
      <c r="K30" s="221"/>
      <c r="L30" s="298" t="s">
        <v>4</v>
      </c>
      <c r="M30" s="299"/>
      <c r="N30" s="300"/>
      <c r="O30" s="13" t="s">
        <v>32</v>
      </c>
      <c r="P30" s="260" t="s">
        <v>24</v>
      </c>
      <c r="Q30" s="221"/>
      <c r="R30" s="221"/>
      <c r="S30" s="260" t="s">
        <v>52</v>
      </c>
      <c r="T30" s="221"/>
      <c r="U30" s="81"/>
    </row>
    <row r="31" spans="1:21" ht="13.5" customHeight="1" x14ac:dyDescent="0.25">
      <c r="A31" s="81"/>
      <c r="B31" s="278">
        <v>45771</v>
      </c>
      <c r="C31" s="279"/>
      <c r="D31" s="286">
        <v>30</v>
      </c>
      <c r="E31" s="287"/>
      <c r="F31" s="33"/>
      <c r="G31" s="98" t="str">
        <f>IF(D31*F31&gt;0,D31*F31," ")</f>
        <v xml:space="preserve"> </v>
      </c>
      <c r="H31" s="48">
        <v>45</v>
      </c>
      <c r="I31" s="280"/>
      <c r="J31" s="280"/>
      <c r="K31" s="280"/>
      <c r="L31" s="281" t="str">
        <f>IF(H31*I31&gt;0,H31*I31," ")</f>
        <v xml:space="preserve"> </v>
      </c>
      <c r="M31" s="282"/>
      <c r="N31" s="283"/>
      <c r="O31" s="27">
        <v>30</v>
      </c>
      <c r="P31" s="280"/>
      <c r="Q31" s="280"/>
      <c r="R31" s="280"/>
      <c r="S31" s="284" t="str">
        <f>IF(O31*P31&gt;0,P31*O31," ")</f>
        <v xml:space="preserve"> </v>
      </c>
      <c r="T31" s="285"/>
      <c r="U31" s="81"/>
    </row>
    <row r="32" spans="1:21" ht="15" customHeight="1" x14ac:dyDescent="0.25">
      <c r="A32" s="81"/>
      <c r="B32" s="278">
        <v>45772</v>
      </c>
      <c r="C32" s="279"/>
      <c r="D32" s="286">
        <v>30</v>
      </c>
      <c r="E32" s="287"/>
      <c r="F32" s="33"/>
      <c r="G32" s="26" t="str">
        <f>IF(D32*F32&gt;0,D32*F32," ")</f>
        <v xml:space="preserve"> </v>
      </c>
      <c r="H32" s="48">
        <v>45</v>
      </c>
      <c r="I32" s="280"/>
      <c r="J32" s="280"/>
      <c r="K32" s="280"/>
      <c r="L32" s="281" t="str">
        <f>IF(H32*I32&gt;0,H32*I32," ")</f>
        <v xml:space="preserve"> </v>
      </c>
      <c r="M32" s="282"/>
      <c r="N32" s="283"/>
      <c r="O32" s="27">
        <v>30</v>
      </c>
      <c r="P32" s="280"/>
      <c r="Q32" s="280"/>
      <c r="R32" s="280"/>
      <c r="S32" s="284" t="str">
        <f t="shared" ref="S32:S34" si="1">IF(O32*P32&gt;0,P32*O32," ")</f>
        <v xml:space="preserve"> </v>
      </c>
      <c r="T32" s="285"/>
      <c r="U32" s="81"/>
    </row>
    <row r="33" spans="1:21" ht="13.5" customHeight="1" x14ac:dyDescent="0.25">
      <c r="A33" s="81"/>
      <c r="B33" s="278">
        <v>45773</v>
      </c>
      <c r="C33" s="279"/>
      <c r="D33" s="286">
        <v>30</v>
      </c>
      <c r="E33" s="287"/>
      <c r="F33" s="33"/>
      <c r="G33" s="98" t="str">
        <f>IF(D33*F33&gt;0,D33*F33," ")</f>
        <v xml:space="preserve"> </v>
      </c>
      <c r="H33" s="48">
        <v>45</v>
      </c>
      <c r="I33" s="280"/>
      <c r="J33" s="280"/>
      <c r="K33" s="280"/>
      <c r="L33" s="281" t="str">
        <f>IF(H33*I33&gt;0,H33*I33," ")</f>
        <v xml:space="preserve"> </v>
      </c>
      <c r="M33" s="282"/>
      <c r="N33" s="283"/>
      <c r="O33" s="27">
        <v>30</v>
      </c>
      <c r="P33" s="280"/>
      <c r="Q33" s="280"/>
      <c r="R33" s="280"/>
      <c r="S33" s="284" t="str">
        <f t="shared" si="1"/>
        <v xml:space="preserve"> </v>
      </c>
      <c r="T33" s="285"/>
      <c r="U33" s="81"/>
    </row>
    <row r="34" spans="1:21" ht="13.5" customHeight="1" thickBot="1" x14ac:dyDescent="0.3">
      <c r="A34" s="81"/>
      <c r="B34" s="278">
        <v>45774</v>
      </c>
      <c r="C34" s="279"/>
      <c r="D34" s="286">
        <v>30</v>
      </c>
      <c r="E34" s="287"/>
      <c r="F34" s="33"/>
      <c r="G34" s="98" t="str">
        <f>IF(D34*F34&gt;0,D34*F34," ")</f>
        <v xml:space="preserve"> </v>
      </c>
      <c r="H34" s="48">
        <v>45</v>
      </c>
      <c r="I34" s="280"/>
      <c r="J34" s="280"/>
      <c r="K34" s="280"/>
      <c r="L34" s="281" t="str">
        <f>IF(H34*I34&gt;0,H34*I34," ")</f>
        <v xml:space="preserve"> </v>
      </c>
      <c r="M34" s="282"/>
      <c r="N34" s="283"/>
      <c r="O34" s="27">
        <v>30</v>
      </c>
      <c r="P34" s="280"/>
      <c r="Q34" s="293"/>
      <c r="R34" s="293"/>
      <c r="S34" s="284" t="str">
        <f t="shared" si="1"/>
        <v xml:space="preserve"> </v>
      </c>
      <c r="T34" s="285"/>
      <c r="U34" s="81"/>
    </row>
    <row r="35" spans="1:21" ht="14.25" customHeight="1" thickBot="1" x14ac:dyDescent="0.3">
      <c r="A35" s="81"/>
      <c r="B35" s="273" t="s">
        <v>42</v>
      </c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5" t="str">
        <f>IF(SUM(G31:G34)+SUM(L31:L34)+SUM(S31:T34)&gt;0,SUM(G31:G34)+SUM(L31:L34)+SUM(S31:T34)," ")</f>
        <v xml:space="preserve"> </v>
      </c>
      <c r="R35" s="276"/>
      <c r="S35" s="276"/>
      <c r="T35" s="277"/>
      <c r="U35" s="81"/>
    </row>
    <row r="36" spans="1:21" ht="16.5" customHeight="1" x14ac:dyDescent="0.25">
      <c r="A36" s="82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</row>
    <row r="37" spans="1:21" ht="25.5" customHeight="1" x14ac:dyDescent="0.25">
      <c r="A37" s="81"/>
      <c r="B37" s="288" t="s">
        <v>120</v>
      </c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81"/>
    </row>
    <row r="38" spans="1:21" ht="15.75" customHeight="1" thickBot="1" x14ac:dyDescent="0.3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</row>
    <row r="39" spans="1:21" ht="33" customHeight="1" thickBot="1" x14ac:dyDescent="0.3">
      <c r="A39" s="81"/>
      <c r="B39" s="106" t="s">
        <v>104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290"/>
      <c r="S39" s="291" t="s">
        <v>59</v>
      </c>
      <c r="T39" s="292"/>
      <c r="U39" s="81"/>
    </row>
    <row r="40" spans="1:21" ht="3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</row>
  </sheetData>
  <sheetProtection algorithmName="SHA-512" hashValue="DPdbhnXITjvlwzMzzIDaqwana1s8gVWEjoOy9ZLvTs2F6ltAWMbTIwhw+gMac7CydYY/QbeQ/tb/zcmOCv0Q8g==" saltValue="Sk7uMdTURgtsRz1SHdGTww==" spinCount="100000" sheet="1" objects="1" scenarios="1"/>
  <mergeCells count="87">
    <mergeCell ref="I12:O12"/>
    <mergeCell ref="B3:T3"/>
    <mergeCell ref="B4:T4"/>
    <mergeCell ref="B8:T8"/>
    <mergeCell ref="B12:E12"/>
    <mergeCell ref="P12:Q12"/>
    <mergeCell ref="S12:T12"/>
    <mergeCell ref="C11:T11"/>
    <mergeCell ref="B29:C30"/>
    <mergeCell ref="H29:N29"/>
    <mergeCell ref="O29:T29"/>
    <mergeCell ref="I30:K30"/>
    <mergeCell ref="L30:N30"/>
    <mergeCell ref="P30:R30"/>
    <mergeCell ref="S30:T30"/>
    <mergeCell ref="D29:G29"/>
    <mergeCell ref="D30:E30"/>
    <mergeCell ref="B31:C31"/>
    <mergeCell ref="I31:K31"/>
    <mergeCell ref="L31:N31"/>
    <mergeCell ref="B37:T37"/>
    <mergeCell ref="B39:R39"/>
    <mergeCell ref="S39:T39"/>
    <mergeCell ref="B34:C34"/>
    <mergeCell ref="I34:K34"/>
    <mergeCell ref="L34:N34"/>
    <mergeCell ref="P34:R34"/>
    <mergeCell ref="S34:T34"/>
    <mergeCell ref="D34:E34"/>
    <mergeCell ref="P31:R31"/>
    <mergeCell ref="S31:T31"/>
    <mergeCell ref="D31:E31"/>
    <mergeCell ref="B32:C32"/>
    <mergeCell ref="I32:K32"/>
    <mergeCell ref="L32:N32"/>
    <mergeCell ref="P32:R32"/>
    <mergeCell ref="S32:T32"/>
    <mergeCell ref="D32:E32"/>
    <mergeCell ref="B35:P35"/>
    <mergeCell ref="Q35:T35"/>
    <mergeCell ref="B33:C33"/>
    <mergeCell ref="I33:K33"/>
    <mergeCell ref="L33:N33"/>
    <mergeCell ref="P33:R33"/>
    <mergeCell ref="S33:T33"/>
    <mergeCell ref="D33:E33"/>
    <mergeCell ref="B13:E13"/>
    <mergeCell ref="P14:Q14"/>
    <mergeCell ref="S14:T14"/>
    <mergeCell ref="B14:E14"/>
    <mergeCell ref="I14:O14"/>
    <mergeCell ref="I13:O13"/>
    <mergeCell ref="S13:T13"/>
    <mergeCell ref="P13:Q13"/>
    <mergeCell ref="I19:K19"/>
    <mergeCell ref="N16:O16"/>
    <mergeCell ref="P16:Q16"/>
    <mergeCell ref="N15:O15"/>
    <mergeCell ref="P15:Q15"/>
    <mergeCell ref="S16:T16"/>
    <mergeCell ref="B17:E17"/>
    <mergeCell ref="R17:T17"/>
    <mergeCell ref="I15:M16"/>
    <mergeCell ref="I17:Q17"/>
    <mergeCell ref="S15:T15"/>
    <mergeCell ref="B15:E15"/>
    <mergeCell ref="O23:R23"/>
    <mergeCell ref="E23:F23"/>
    <mergeCell ref="B24:R24"/>
    <mergeCell ref="S24:T24"/>
    <mergeCell ref="C28:T28"/>
    <mergeCell ref="O22:R22"/>
    <mergeCell ref="B16:E16"/>
    <mergeCell ref="B18:T18"/>
    <mergeCell ref="B22:D22"/>
    <mergeCell ref="B23:D23"/>
    <mergeCell ref="E22:F22"/>
    <mergeCell ref="C20:T20"/>
    <mergeCell ref="B21:F21"/>
    <mergeCell ref="O21:T21"/>
    <mergeCell ref="G21:N21"/>
    <mergeCell ref="G22:L22"/>
    <mergeCell ref="G23:L23"/>
    <mergeCell ref="M22:N22"/>
    <mergeCell ref="M23:N23"/>
    <mergeCell ref="S22:T22"/>
    <mergeCell ref="S23:T23"/>
  </mergeCells>
  <pageMargins left="0.15748031496062992" right="0.1574803149606299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showGridLines="0" topLeftCell="A22" zoomScale="86" zoomScaleNormal="86" workbookViewId="0">
      <selection activeCell="Z7" sqref="Z7"/>
    </sheetView>
  </sheetViews>
  <sheetFormatPr defaultColWidth="9.140625" defaultRowHeight="15" x14ac:dyDescent="0.25"/>
  <cols>
    <col min="1" max="1" width="0.85546875" style="7" customWidth="1"/>
    <col min="2" max="2" width="5.140625" style="7" customWidth="1"/>
    <col min="3" max="3" width="6.28515625" style="7" customWidth="1"/>
    <col min="4" max="4" width="9.42578125" style="7" customWidth="1"/>
    <col min="5" max="5" width="11.85546875" style="7" customWidth="1"/>
    <col min="6" max="6" width="0.5703125" style="7" customWidth="1"/>
    <col min="7" max="7" width="9.7109375" style="7" customWidth="1"/>
    <col min="8" max="8" width="7.7109375" style="7" customWidth="1"/>
    <col min="9" max="9" width="8.7109375" style="7" customWidth="1"/>
    <col min="10" max="10" width="8.28515625" style="7" customWidth="1"/>
    <col min="11" max="11" width="0.5703125" style="7" customWidth="1"/>
    <col min="12" max="12" width="5.85546875" style="7" customWidth="1"/>
    <col min="13" max="13" width="6" style="7" customWidth="1"/>
    <col min="14" max="14" width="2.28515625" style="7" customWidth="1"/>
    <col min="15" max="15" width="4.5703125" style="7" customWidth="1"/>
    <col min="16" max="16" width="1.85546875" style="7" customWidth="1"/>
    <col min="17" max="17" width="3.140625" style="7" customWidth="1"/>
    <col min="18" max="18" width="6.28515625" style="7" customWidth="1"/>
    <col min="19" max="19" width="0.140625" style="7" customWidth="1"/>
    <col min="20" max="20" width="0.42578125" style="7" customWidth="1"/>
    <col min="21" max="21" width="3.42578125" style="7" customWidth="1"/>
    <col min="22" max="16384" width="9.140625" style="7"/>
  </cols>
  <sheetData>
    <row r="1" spans="1:21" s="75" customFormat="1" ht="3.75" customHeight="1" x14ac:dyDescent="0.25">
      <c r="A1" s="82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0"/>
    </row>
    <row r="2" spans="1:21" s="75" customFormat="1" ht="18.75" customHeight="1" x14ac:dyDescent="0.25">
      <c r="A2" s="101"/>
      <c r="B2" s="306" t="s">
        <v>100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8"/>
      <c r="S2" s="101"/>
      <c r="T2" s="101"/>
      <c r="U2" s="100"/>
    </row>
    <row r="3" spans="1:21" ht="16.899999999999999" customHeight="1" x14ac:dyDescent="0.25">
      <c r="A3" s="101"/>
      <c r="B3" s="309" t="s">
        <v>106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5"/>
      <c r="S3" s="5"/>
      <c r="T3" s="81"/>
      <c r="U3" s="100"/>
    </row>
    <row r="4" spans="1:21" ht="15.6" customHeight="1" x14ac:dyDescent="0.25">
      <c r="A4" s="101"/>
      <c r="B4" s="310" t="s">
        <v>102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2"/>
      <c r="S4" s="5"/>
      <c r="T4" s="81"/>
      <c r="U4" s="100"/>
    </row>
    <row r="5" spans="1:21" ht="3.75" customHeight="1" x14ac:dyDescent="0.25">
      <c r="A5" s="101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2"/>
      <c r="T5" s="81"/>
      <c r="U5" s="100"/>
    </row>
    <row r="6" spans="1:21" s="47" customFormat="1" ht="386.25" customHeight="1" x14ac:dyDescent="0.25">
      <c r="A6" s="101"/>
      <c r="B6" s="318" t="s">
        <v>114</v>
      </c>
      <c r="C6" s="319"/>
      <c r="D6" s="319"/>
      <c r="E6" s="320"/>
      <c r="F6" s="95"/>
      <c r="G6" s="318" t="s">
        <v>127</v>
      </c>
      <c r="H6" s="319"/>
      <c r="I6" s="319"/>
      <c r="J6" s="320"/>
      <c r="K6" s="95"/>
      <c r="L6" s="318" t="s">
        <v>126</v>
      </c>
      <c r="M6" s="319"/>
      <c r="N6" s="319"/>
      <c r="O6" s="319"/>
      <c r="P6" s="319"/>
      <c r="Q6" s="319"/>
      <c r="R6" s="320"/>
      <c r="T6" s="82"/>
      <c r="U6" s="100"/>
    </row>
    <row r="7" spans="1:21" ht="362.25" customHeight="1" x14ac:dyDescent="0.25">
      <c r="A7" s="101"/>
      <c r="B7" s="313" t="s">
        <v>123</v>
      </c>
      <c r="C7" s="314"/>
      <c r="D7" s="314"/>
      <c r="E7" s="315"/>
      <c r="F7" s="94"/>
      <c r="G7" s="313" t="s">
        <v>125</v>
      </c>
      <c r="H7" s="314"/>
      <c r="I7" s="314"/>
      <c r="J7" s="315"/>
      <c r="K7" s="94"/>
      <c r="L7" s="313" t="s">
        <v>124</v>
      </c>
      <c r="M7" s="314"/>
      <c r="N7" s="314"/>
      <c r="O7" s="314"/>
      <c r="P7" s="314"/>
      <c r="Q7" s="314"/>
      <c r="R7" s="315"/>
      <c r="T7" s="81"/>
      <c r="U7" s="100"/>
    </row>
    <row r="8" spans="1:21" ht="6" customHeight="1" thickBot="1" x14ac:dyDescent="0.3">
      <c r="A8" s="101"/>
      <c r="B8" s="92"/>
      <c r="C8" s="93"/>
      <c r="D8" s="93"/>
      <c r="E8" s="93"/>
      <c r="F8" s="94"/>
      <c r="G8" s="92" t="s">
        <v>99</v>
      </c>
      <c r="H8" s="93"/>
      <c r="I8" s="93"/>
      <c r="J8" s="93"/>
      <c r="K8" s="94"/>
      <c r="L8" s="92"/>
      <c r="M8" s="93"/>
      <c r="N8" s="93"/>
      <c r="O8" s="93"/>
      <c r="P8" s="93"/>
      <c r="Q8" s="93"/>
      <c r="R8" s="93"/>
      <c r="T8" s="81"/>
      <c r="U8" s="100"/>
    </row>
    <row r="9" spans="1:21" ht="27.75" customHeight="1" x14ac:dyDescent="0.25">
      <c r="A9" s="101"/>
      <c r="B9" s="321" t="s">
        <v>104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1"/>
      <c r="R9" s="316" t="s">
        <v>43</v>
      </c>
      <c r="S9" s="317"/>
      <c r="T9" s="81"/>
      <c r="U9" s="100"/>
    </row>
    <row r="10" spans="1:21" ht="3.75" customHeight="1" x14ac:dyDescent="0.25">
      <c r="A10" s="101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T10" s="81"/>
      <c r="U10" s="100"/>
    </row>
  </sheetData>
  <sheetProtection algorithmName="SHA-512" hashValue="um1O9+xoG4SZDRiKW3U3pqxoMqEGz0enrAI+4Ra/1exxSMnh8jw3TXbyD0kd+9SsXFG0jcLV9lwP+ooWq7M4KA==" saltValue="w9zRxeEExc1uphq75h1IBw==" spinCount="100000" sheet="1" objects="1" scenarios="1"/>
  <mergeCells count="11">
    <mergeCell ref="B2:R2"/>
    <mergeCell ref="B3:R3"/>
    <mergeCell ref="B4:R4"/>
    <mergeCell ref="L7:R7"/>
    <mergeCell ref="R9:S9"/>
    <mergeCell ref="B6:E6"/>
    <mergeCell ref="G6:J6"/>
    <mergeCell ref="L6:R6"/>
    <mergeCell ref="B7:E7"/>
    <mergeCell ref="G7:J7"/>
    <mergeCell ref="B9:Q9"/>
  </mergeCells>
  <pageMargins left="0.15748031496062992" right="0.15748031496062992" top="3.937007874015748E-2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Formularz A</vt:lpstr>
      <vt:lpstr>Formularz B</vt:lpstr>
      <vt:lpstr>Formularz C</vt:lpstr>
      <vt:lpstr>Formularz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Yevheniia Fedorchuk</cp:lastModifiedBy>
  <cp:lastPrinted>2025-02-07T12:48:39Z</cp:lastPrinted>
  <dcterms:created xsi:type="dcterms:W3CDTF">2024-05-10T05:41:10Z</dcterms:created>
  <dcterms:modified xsi:type="dcterms:W3CDTF">2025-02-28T11:10:07Z</dcterms:modified>
</cp:coreProperties>
</file>